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sog_server\ksog-server\전문의 고시\2027 70차 전문의고시\04_(전공의대상) 전문의 고시 안내\사전 학회 서류안내\"/>
    </mc:Choice>
  </mc:AlternateContent>
  <xr:revisionPtr revIDLastSave="0" documentId="13_ncr:1_{83F54DBD-1C52-4494-BEFA-1C65598E21B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작성시트" sheetId="3" r:id="rId1"/>
    <sheet name="Sheet2" sheetId="4" state="hidden" r:id="rId2"/>
    <sheet name="Sheet1" sheetId="5" state="hidden" r:id="rId3"/>
  </sheets>
  <definedNames>
    <definedName name="_xlnm._FilterDatabase" localSheetId="2" hidden="1">Sheet1!$A$1:$E$97</definedName>
    <definedName name="_xlnm.Print_Area" localSheetId="0">작성시트!$A$1:$L$40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3" l="1"/>
  <c r="H39" i="3" s="1"/>
  <c r="L33" i="3" l="1"/>
  <c r="L34" i="3"/>
  <c r="L27" i="3"/>
  <c r="L26" i="3"/>
  <c r="L20" i="3"/>
  <c r="L19" i="3"/>
  <c r="D5" i="5"/>
  <c r="D17" i="5"/>
  <c r="D29" i="5"/>
  <c r="D41" i="5"/>
  <c r="D53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62" i="5"/>
  <c r="D3" i="5"/>
  <c r="D4" i="5"/>
  <c r="D6" i="5"/>
  <c r="D7" i="5"/>
  <c r="D8" i="5"/>
  <c r="D9" i="5"/>
  <c r="D10" i="5"/>
  <c r="D11" i="5"/>
  <c r="D12" i="5"/>
  <c r="D13" i="5"/>
  <c r="D14" i="5"/>
  <c r="D15" i="5"/>
  <c r="D16" i="5"/>
  <c r="D18" i="5"/>
  <c r="D19" i="5"/>
  <c r="D20" i="5"/>
  <c r="D21" i="5"/>
  <c r="D22" i="5"/>
  <c r="D23" i="5"/>
  <c r="D24" i="5"/>
  <c r="D25" i="5"/>
  <c r="D26" i="5"/>
  <c r="D27" i="5"/>
  <c r="D28" i="5"/>
  <c r="D30" i="5"/>
  <c r="D31" i="5"/>
  <c r="D32" i="5"/>
  <c r="D33" i="5"/>
  <c r="D34" i="5"/>
  <c r="D35" i="5"/>
  <c r="D36" i="5"/>
  <c r="D37" i="5"/>
  <c r="D38" i="5"/>
  <c r="D39" i="5"/>
  <c r="D40" i="5"/>
  <c r="D42" i="5"/>
  <c r="D43" i="5"/>
  <c r="D44" i="5"/>
  <c r="D45" i="5"/>
  <c r="D46" i="5"/>
  <c r="D47" i="5"/>
  <c r="D48" i="5"/>
  <c r="D49" i="5"/>
  <c r="D50" i="5"/>
  <c r="D51" i="5"/>
  <c r="D52" i="5"/>
  <c r="D54" i="5"/>
  <c r="D55" i="5"/>
  <c r="D56" i="5"/>
  <c r="D57" i="5"/>
  <c r="D58" i="5"/>
  <c r="D59" i="5"/>
  <c r="D60" i="5"/>
  <c r="D61" i="5"/>
  <c r="D2" i="5"/>
  <c r="C39" i="3"/>
  <c r="C38" i="3"/>
  <c r="M30" i="3" l="1"/>
  <c r="M29" i="3"/>
  <c r="M28" i="3"/>
  <c r="M20" i="3"/>
  <c r="J20" i="3" s="1"/>
  <c r="M25" i="3"/>
  <c r="M26" i="3"/>
  <c r="J26" i="3" s="1"/>
  <c r="M24" i="3"/>
  <c r="M27" i="3"/>
  <c r="J27" i="3" s="1"/>
  <c r="M23" i="3"/>
  <c r="M22" i="3"/>
  <c r="M21" i="3"/>
  <c r="M34" i="3"/>
  <c r="J34" i="3" s="1"/>
  <c r="M19" i="3"/>
  <c r="J19" i="3" s="1"/>
  <c r="M33" i="3"/>
  <c r="J33" i="3" s="1"/>
  <c r="M32" i="3"/>
  <c r="M31" i="3"/>
  <c r="J7" i="3" l="1"/>
</calcChain>
</file>

<file path=xl/sharedStrings.xml><?xml version="1.0" encoding="utf-8"?>
<sst xmlns="http://schemas.openxmlformats.org/spreadsheetml/2006/main" count="412" uniqueCount="144">
  <si>
    <t>점수</t>
    <phoneticPr fontId="1" type="noConversion"/>
  </si>
  <si>
    <t>구분</t>
    <phoneticPr fontId="1" type="noConversion"/>
  </si>
  <si>
    <t>NO</t>
    <phoneticPr fontId="1" type="noConversion"/>
  </si>
  <si>
    <t>논문(초록)제목</t>
    <phoneticPr fontId="1" type="noConversion"/>
  </si>
  <si>
    <t>수험번호</t>
    <phoneticPr fontId="1" type="noConversion"/>
  </si>
  <si>
    <t>의사면허번호</t>
    <phoneticPr fontId="1" type="noConversion"/>
  </si>
  <si>
    <t>성명(한글)</t>
    <phoneticPr fontId="1" type="noConversion"/>
  </si>
  <si>
    <t>성명(영문)</t>
    <phoneticPr fontId="1" type="noConversion"/>
  </si>
  <si>
    <t>★ 본 양식에 맞추어 기재하여 주시고, 동일 항목 추가시 행 삽입하여 기재하여 주시기 바랍니다.</t>
    <phoneticPr fontId="1" type="noConversion"/>
  </si>
  <si>
    <t>학회명</t>
    <phoneticPr fontId="1" type="noConversion"/>
  </si>
  <si>
    <t>대한산부인과학회</t>
    <phoneticPr fontId="1" type="noConversion"/>
  </si>
  <si>
    <t>◈ 논문게재</t>
    <phoneticPr fontId="1" type="noConversion"/>
  </si>
  <si>
    <t>개최일</t>
    <phoneticPr fontId="1" type="noConversion"/>
  </si>
  <si>
    <t>학술대회명</t>
    <phoneticPr fontId="1" type="noConversion"/>
  </si>
  <si>
    <t>증빙여부</t>
    <phoneticPr fontId="1" type="noConversion"/>
  </si>
  <si>
    <t>대한가임력보존학회</t>
    <phoneticPr fontId="1" type="noConversion"/>
  </si>
  <si>
    <t>대한모체태아의학회</t>
    <phoneticPr fontId="1" type="noConversion"/>
  </si>
  <si>
    <t>대한보조생식학회</t>
    <phoneticPr fontId="1" type="noConversion"/>
  </si>
  <si>
    <t>대한부인종양학회</t>
    <phoneticPr fontId="1" type="noConversion"/>
  </si>
  <si>
    <t>대한비뇨부인과학회</t>
    <phoneticPr fontId="1" type="noConversion"/>
  </si>
  <si>
    <t>대한산부인과내분비학회</t>
    <phoneticPr fontId="1" type="noConversion"/>
  </si>
  <si>
    <t>대한산부인과내시경학회</t>
    <phoneticPr fontId="1" type="noConversion"/>
  </si>
  <si>
    <t>대한산부인과초음파학회</t>
    <phoneticPr fontId="1" type="noConversion"/>
  </si>
  <si>
    <t>대한주산의학회</t>
    <phoneticPr fontId="1" type="noConversion"/>
  </si>
  <si>
    <t>대한폐경학회</t>
    <phoneticPr fontId="1" type="noConversion"/>
  </si>
  <si>
    <t>대한피임생식보건학회</t>
    <phoneticPr fontId="1" type="noConversion"/>
  </si>
  <si>
    <t>소속</t>
    <phoneticPr fontId="1" type="noConversion"/>
  </si>
  <si>
    <t>* 동의여부 체크 필수</t>
    <phoneticPr fontId="1" type="noConversion"/>
  </si>
  <si>
    <t xml:space="preserve">필수 확인사항 </t>
    <phoneticPr fontId="1" type="noConversion"/>
  </si>
  <si>
    <t>동의여부</t>
    <phoneticPr fontId="1" type="noConversion"/>
  </si>
  <si>
    <t>공동저자</t>
  </si>
  <si>
    <t>제1저자</t>
  </si>
  <si>
    <t>공동 제1저자</t>
  </si>
  <si>
    <t xml:space="preserve">OGS(구 대한산부인과학회지(KJOG) 포함) </t>
  </si>
  <si>
    <t>OGS 이외의 대한산부인과학회 자학회 학술지</t>
  </si>
  <si>
    <t>SCI(E) 등재 학술지</t>
  </si>
  <si>
    <t>Index medicus, Korea med, Scopus, ESCI 등재 학술지</t>
  </si>
  <si>
    <t>OGS 원저 제1저자</t>
    <phoneticPr fontId="1" type="noConversion"/>
  </si>
  <si>
    <t>OGS 증례보고 제1저자</t>
    <phoneticPr fontId="1" type="noConversion"/>
  </si>
  <si>
    <t>OGS 증례보고 공동제1저자</t>
    <phoneticPr fontId="1" type="noConversion"/>
  </si>
  <si>
    <t>OGS Short Communication 제1저자</t>
    <phoneticPr fontId="1" type="noConversion"/>
  </si>
  <si>
    <t>OGS Short Communication 공동제1저자</t>
    <phoneticPr fontId="1" type="noConversion"/>
  </si>
  <si>
    <t>OGS 원저 공동제1저자</t>
    <phoneticPr fontId="1" type="noConversion"/>
  </si>
  <si>
    <t>OGS 공동저자</t>
    <phoneticPr fontId="1" type="noConversion"/>
  </si>
  <si>
    <t>자학회 학술지 제1저자</t>
    <phoneticPr fontId="1" type="noConversion"/>
  </si>
  <si>
    <t>자학회 학술지 공동제1저자</t>
    <phoneticPr fontId="1" type="noConversion"/>
  </si>
  <si>
    <t>SCIE 등재 학술지 제1저자</t>
    <phoneticPr fontId="1" type="noConversion"/>
  </si>
  <si>
    <t>SCIE 등재 학술지 공동 제1저자</t>
    <phoneticPr fontId="1" type="noConversion"/>
  </si>
  <si>
    <t>SCIE 등재 학술지 공동저자</t>
    <phoneticPr fontId="1" type="noConversion"/>
  </si>
  <si>
    <t>Index medicus, Korea med, Scopus, ESCI 등재 학술지 제1저자</t>
    <phoneticPr fontId="1" type="noConversion"/>
  </si>
  <si>
    <t>Index medicus, Korea med, Scopus, ESCI 등재 학술지 공동제1저자</t>
    <phoneticPr fontId="1" type="noConversion"/>
  </si>
  <si>
    <t>Index medicus, Korea med, Scopus, ESCI 등재 학술지 공동저자</t>
    <phoneticPr fontId="1" type="noConversion"/>
  </si>
  <si>
    <t>대한산부인과학회 및 OGS 공동발행자학회 학술대회</t>
    <phoneticPr fontId="1" type="noConversion"/>
  </si>
  <si>
    <t>OGS 공동발행자학회 이외의 자학회 학술대회</t>
    <phoneticPr fontId="1" type="noConversion"/>
  </si>
  <si>
    <t>학술지 구분</t>
    <phoneticPr fontId="1" type="noConversion"/>
  </si>
  <si>
    <t>논문 유형</t>
    <phoneticPr fontId="1" type="noConversion"/>
  </si>
  <si>
    <t>저자 구분</t>
    <phoneticPr fontId="1" type="noConversion"/>
  </si>
  <si>
    <t>증례보고 (case report)</t>
    <phoneticPr fontId="1" type="noConversion"/>
  </si>
  <si>
    <t>Short Communication</t>
    <phoneticPr fontId="1" type="noConversion"/>
  </si>
  <si>
    <t>원저 (original article)</t>
    <phoneticPr fontId="1" type="noConversion"/>
  </si>
  <si>
    <t>종설 (Review article)</t>
    <phoneticPr fontId="1" type="noConversion"/>
  </si>
  <si>
    <t>기타</t>
    <phoneticPr fontId="1" type="noConversion"/>
  </si>
  <si>
    <t>예시</t>
    <phoneticPr fontId="1" type="noConversion"/>
  </si>
  <si>
    <t>대한자궁내막증학회</t>
    <phoneticPr fontId="1" type="noConversion"/>
  </si>
  <si>
    <t>해당 학회</t>
    <phoneticPr fontId="1" type="noConversion"/>
  </si>
  <si>
    <t>일반연제 제1저자 or 구연발표자 (한가지만 충족)</t>
    <phoneticPr fontId="1" type="noConversion"/>
  </si>
  <si>
    <t>포스터 제1저자</t>
    <phoneticPr fontId="1" type="noConversion"/>
  </si>
  <si>
    <t>일반연제 제1저자 and 구연발표자 (모두 충족)</t>
    <phoneticPr fontId="1" type="noConversion"/>
  </si>
  <si>
    <t>대한골반통학회</t>
    <phoneticPr fontId="1" type="noConversion"/>
  </si>
  <si>
    <t>획득 평점</t>
    <phoneticPr fontId="1" type="noConversion"/>
  </si>
  <si>
    <t>점수 (자동계산)</t>
    <phoneticPr fontId="1" type="noConversion"/>
  </si>
  <si>
    <t>2. 의사면허번호/생년월일/성명은 기타 서류와 동일해야 합니다.</t>
    <phoneticPr fontId="1" type="noConversion"/>
  </si>
  <si>
    <t>ㅇㅇ의대 ㅇㅇ병원</t>
    <phoneticPr fontId="1" type="noConversion"/>
  </si>
  <si>
    <t>원저 (original article)</t>
  </si>
  <si>
    <t>제출완료</t>
    <phoneticPr fontId="1" type="noConversion"/>
  </si>
  <si>
    <t>학술지명</t>
    <phoneticPr fontId="1" type="noConversion"/>
  </si>
  <si>
    <t>대한비뇨부인과학회</t>
  </si>
  <si>
    <t>대한산부인과초음파학회</t>
  </si>
  <si>
    <t>대한산부인과학회</t>
  </si>
  <si>
    <t>일반연제 제1저자 and 구연발표자 (모두 충족)</t>
  </si>
  <si>
    <t>대한산부인과내분비학회</t>
  </si>
  <si>
    <t>대한가임력보존학회</t>
  </si>
  <si>
    <t>ㅇㅇㅇㅇㅇㅇㅇㅇㅇㅇㅇ</t>
    <phoneticPr fontId="1" type="noConversion"/>
  </si>
  <si>
    <t>자동
계산</t>
    <phoneticPr fontId="1" type="noConversion"/>
  </si>
  <si>
    <t>ㅇㅇㅇㅇㅇㅇ</t>
    <phoneticPr fontId="1" type="noConversion"/>
  </si>
  <si>
    <t>ㅇㅇㅇㅇㅇㅇㅇㅇㅇㅇ</t>
    <phoneticPr fontId="1" type="noConversion"/>
  </si>
  <si>
    <t>대한부인종양학회</t>
  </si>
  <si>
    <t>대한부인종양학회</t>
    <phoneticPr fontId="1" type="noConversion"/>
  </si>
  <si>
    <t>일반연제 제1저자 or 구연발표자 (한가지만 충족)</t>
  </si>
  <si>
    <t>일반연제 제1저자 or 구연발표자 (한가지만 충족)</t>
    <phoneticPr fontId="1" type="noConversion"/>
  </si>
  <si>
    <t>ㅇㅇㅇㅇㅇㅇㅇㅇㅇㅇㅇㅇㅇ</t>
    <phoneticPr fontId="1" type="noConversion"/>
  </si>
  <si>
    <t>2023.00.00.</t>
    <phoneticPr fontId="1" type="noConversion"/>
  </si>
  <si>
    <t>게재완료</t>
    <phoneticPr fontId="1" type="noConversion"/>
  </si>
  <si>
    <t>Obstetrics&amp;Gynecology Science</t>
    <phoneticPr fontId="1" type="noConversion"/>
  </si>
  <si>
    <t>The 27th Seoul International Symposium</t>
  </si>
  <si>
    <t>The 28th Seoul International Symposium</t>
  </si>
  <si>
    <r>
      <rPr>
        <b/>
        <sz val="12"/>
        <rFont val="맑은 고딕"/>
        <family val="3"/>
        <charset val="129"/>
      </rPr>
      <t>◈ 연수평점</t>
    </r>
    <r>
      <rPr>
        <b/>
        <sz val="11"/>
        <rFont val="맑은 고딕"/>
        <family val="3"/>
        <charset val="129"/>
      </rPr>
      <t xml:space="preserve"> </t>
    </r>
    <r>
      <rPr>
        <b/>
        <sz val="9"/>
        <rFont val="맑은 고딕"/>
        <family val="3"/>
        <charset val="129"/>
      </rPr>
      <t>(대한산부인과학회 및 대한산부인과학회 자학회의 학술대회 및 연수강좌)</t>
    </r>
    <phoneticPr fontId="1" type="noConversion"/>
  </si>
  <si>
    <t>점수총합 (자동계산)</t>
    <phoneticPr fontId="1" type="noConversion"/>
  </si>
  <si>
    <t>↓-------------클릭 후 선택박스에서 선택 (임의 텍스트 입력 금지)-------------↓</t>
    <phoneticPr fontId="1" type="noConversion"/>
  </si>
  <si>
    <t>↓-----클릭 후 선택박스에서 선택 (임의 텍스트 입력 금지)-----↓</t>
    <phoneticPr fontId="1" type="noConversion"/>
  </si>
  <si>
    <t>대한모체태아의학회</t>
  </si>
  <si>
    <t>대한산부인과내시경학회</t>
  </si>
  <si>
    <t>대한피임생식보건학회</t>
  </si>
  <si>
    <t>대한자궁내막증학회</t>
  </si>
  <si>
    <t>포스터 제1저자</t>
  </si>
  <si>
    <t>대한보조생식학회</t>
  </si>
  <si>
    <t>대한폐경학회</t>
  </si>
  <si>
    <t>대한주산의학회</t>
  </si>
  <si>
    <t>대한골반통학회</t>
  </si>
  <si>
    <t>기준</t>
    <phoneticPr fontId="1" type="noConversion"/>
  </si>
  <si>
    <t>구분1</t>
    <phoneticPr fontId="1" type="noConversion"/>
  </si>
  <si>
    <t>구분2</t>
    <phoneticPr fontId="1" type="noConversion"/>
  </si>
  <si>
    <t>구분3</t>
    <phoneticPr fontId="1" type="noConversion"/>
  </si>
  <si>
    <t>-</t>
    <phoneticPr fontId="1" type="noConversion"/>
  </si>
  <si>
    <t>기준</t>
    <phoneticPr fontId="1" type="noConversion"/>
  </si>
  <si>
    <t>vlup</t>
    <phoneticPr fontId="1" type="noConversion"/>
  </si>
  <si>
    <t>게재완료/게재예정</t>
    <phoneticPr fontId="1" type="noConversion"/>
  </si>
  <si>
    <t>응시자 인적사항</t>
    <phoneticPr fontId="1" type="noConversion"/>
  </si>
  <si>
    <t>1. 수험번호는 기재하지 마시고, 나머지 인적사항에 대해 작성해주세요.</t>
    <phoneticPr fontId="1" type="noConversion"/>
  </si>
  <si>
    <r>
      <t xml:space="preserve">◈ 구연 및 포스터 </t>
    </r>
    <r>
      <rPr>
        <u/>
        <sz val="12"/>
        <rFont val="맑은 고딕"/>
        <family val="3"/>
        <charset val="129"/>
      </rPr>
      <t xml:space="preserve">(대한산부인과학회 및 OGS 공동발행자학회 학술대회) </t>
    </r>
    <phoneticPr fontId="1" type="noConversion"/>
  </si>
  <si>
    <r>
      <t xml:space="preserve">◈ 구연 및 포스터 </t>
    </r>
    <r>
      <rPr>
        <u/>
        <sz val="12"/>
        <rFont val="맑은 고딕"/>
        <family val="3"/>
        <charset val="129"/>
      </rPr>
      <t xml:space="preserve">(OGS 공동발행자학회 이외의 자학회 학술대회) </t>
    </r>
    <phoneticPr fontId="1" type="noConversion"/>
  </si>
  <si>
    <r>
      <t xml:space="preserve">3. </t>
    </r>
    <r>
      <rPr>
        <b/>
        <sz val="11"/>
        <color rgb="FF0F02BE"/>
        <rFont val="맑은 고딕"/>
        <family val="3"/>
        <charset val="129"/>
      </rPr>
      <t>영문 성명은 추후에 정회원증에 그대로 인쇄</t>
    </r>
    <r>
      <rPr>
        <sz val="11"/>
        <rFont val="맑은 고딕"/>
        <family val="3"/>
        <charset val="129"/>
      </rPr>
      <t>되오니 정확히 기재하여 주시기 바랍니다.</t>
    </r>
    <phoneticPr fontId="1" type="noConversion"/>
  </si>
  <si>
    <t>5. 총 6점에 해당하는 사항 외 그 이상을 초과하여 기재하실 필요는 없습니다.</t>
    <phoneticPr fontId="1" type="noConversion"/>
  </si>
  <si>
    <t>사직기간</t>
    <phoneticPr fontId="1" type="noConversion"/>
  </si>
  <si>
    <t>*수련기간 중 사직기간이 포함되어있는 경우 날짜 입력 요망 (없으면 "해당 없음" 으로 기재)</t>
    <phoneticPr fontId="1" type="noConversion"/>
  </si>
  <si>
    <t>The 30th Seoul International Symposium</t>
    <phoneticPr fontId="1" type="noConversion"/>
  </si>
  <si>
    <t>The 29th Seoul International Symposium</t>
    <phoneticPr fontId="1" type="noConversion"/>
  </si>
  <si>
    <t>000000</t>
    <phoneticPr fontId="1" type="noConversion"/>
  </si>
  <si>
    <t>2024.00.00.~2025.00.00.</t>
    <phoneticPr fontId="1" type="noConversion"/>
  </si>
  <si>
    <t xml:space="preserve"> 상기인은  &lt;2027년도 제70차 산부인과 전문의 자격시험&gt; 응시를 위하여 제출한 기록의 내용이 사실과 다름이 없음을 증명하며, 사실과 다를 경우에는 학회의 어떠한 조치에도 이의를 제기하지 않을 것임을 확약합니다.</t>
    <phoneticPr fontId="1" type="noConversion"/>
  </si>
  <si>
    <t>2026.00.00.</t>
    <phoneticPr fontId="1" type="noConversion"/>
  </si>
  <si>
    <t>The 31th Seoul International Symposium</t>
  </si>
  <si>
    <t>The 31th Seoul International Symposium</t>
    <phoneticPr fontId="1" type="noConversion"/>
  </si>
  <si>
    <t>The 29th Seoul International Symposium</t>
  </si>
  <si>
    <t>The 30th Seoul International Symposium</t>
  </si>
  <si>
    <r>
      <t>점수</t>
    </r>
    <r>
      <rPr>
        <b/>
        <sz val="11"/>
        <color rgb="FFFF0000"/>
        <rFont val="맑은 고딕"/>
        <family val="3"/>
        <charset val="129"/>
      </rPr>
      <t>(자동계산)</t>
    </r>
    <phoneticPr fontId="1" type="noConversion"/>
  </si>
  <si>
    <t>◈ 대한산부인과학회가 주최하는 국내 개최 국제학술대회(서울국제심포지엄) 참석</t>
    <phoneticPr fontId="1" type="noConversion"/>
  </si>
  <si>
    <t>생년월일 (예: 940325)</t>
    <phoneticPr fontId="1" type="noConversion"/>
  </si>
  <si>
    <r>
      <t>4. 심사목록표 및 증빙서류들은 모두</t>
    </r>
    <r>
      <rPr>
        <u/>
        <sz val="11"/>
        <color rgb="FFFF0000"/>
        <rFont val="맑은 고딕"/>
        <family val="3"/>
        <charset val="129"/>
      </rPr>
      <t xml:space="preserve"> http://exam.kams.or.kr로 업로드</t>
    </r>
    <r>
      <rPr>
        <sz val="11"/>
        <color rgb="FFFF0000"/>
        <rFont val="맑은 고딕"/>
        <family val="3"/>
        <charset val="129"/>
      </rPr>
      <t xml:space="preserve">하시기 바랍니다. </t>
    </r>
    <phoneticPr fontId="1" type="noConversion"/>
  </si>
  <si>
    <t>최종 게재일 (Published)</t>
    <phoneticPr fontId="1" type="noConversion"/>
  </si>
  <si>
    <t xml:space="preserve">   2027년도 제70차 전문의 자격시험 응시자격 심사목록표</t>
    <phoneticPr fontId="1" type="noConversion"/>
  </si>
  <si>
    <t>제목</t>
    <phoneticPr fontId="1" type="noConversion"/>
  </si>
  <si>
    <t>The 26th Seoul International Symposium</t>
    <phoneticPr fontId="1" type="noConversion"/>
  </si>
  <si>
    <t>The 27th Seoul International Symposium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</si>
</sst>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-&quot;m&quot;-&quot;d;@"/>
    <numFmt numFmtId="177" formatCode="yyyy&quot;.&quot;mm&quot;.&quot;dd;@"/>
  </numFmts>
  <fonts count="3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9"/>
      <color rgb="FF0000FF"/>
      <name val="돋움"/>
      <family val="3"/>
      <charset val="129"/>
    </font>
    <font>
      <sz val="11"/>
      <color rgb="FF0000FF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4"/>
      <color rgb="FF0070C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name val="돋움"/>
      <family val="3"/>
      <charset val="129"/>
    </font>
    <font>
      <b/>
      <sz val="36"/>
      <name val="맑은 고딕"/>
      <family val="3"/>
      <charset val="129"/>
    </font>
    <font>
      <sz val="14"/>
      <name val="돋움"/>
      <family val="3"/>
      <charset val="129"/>
    </font>
    <font>
      <u/>
      <sz val="11"/>
      <color theme="10"/>
      <name val="돋움"/>
      <family val="3"/>
      <charset val="129"/>
    </font>
    <font>
      <b/>
      <sz val="26"/>
      <name val="맑은 고딕"/>
      <family val="3"/>
      <charset val="129"/>
    </font>
    <font>
      <sz val="11"/>
      <color rgb="FFFF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i/>
      <sz val="11"/>
      <color rgb="FF0F02BE"/>
      <name val="맑은 고딕"/>
      <family val="3"/>
      <charset val="129"/>
      <scheme val="minor"/>
    </font>
    <font>
      <i/>
      <sz val="11"/>
      <color rgb="FF0F02BE"/>
      <name val="맑은 고딕"/>
      <family val="3"/>
      <charset val="129"/>
    </font>
    <font>
      <i/>
      <u/>
      <sz val="11"/>
      <color theme="10"/>
      <name val="돋움"/>
      <family val="3"/>
      <charset val="129"/>
    </font>
    <font>
      <b/>
      <sz val="9"/>
      <name val="맑은 고딕"/>
      <family val="3"/>
      <charset val="129"/>
    </font>
    <font>
      <b/>
      <sz val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0"/>
      <color rgb="FFFF0000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u/>
      <sz val="12"/>
      <name val="맑은 고딕"/>
      <family val="3"/>
      <charset val="129"/>
    </font>
    <font>
      <u/>
      <sz val="12"/>
      <name val="맑은 고딕"/>
      <family val="3"/>
      <charset val="129"/>
    </font>
    <font>
      <b/>
      <sz val="11"/>
      <color rgb="FF0F02BE"/>
      <name val="맑은 고딕"/>
      <family val="3"/>
      <charset val="129"/>
    </font>
    <font>
      <sz val="11"/>
      <color rgb="FFFF0000"/>
      <name val="맑은 고딕"/>
      <family val="3"/>
      <charset val="129"/>
    </font>
    <font>
      <u/>
      <sz val="11"/>
      <color rgb="FFFF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2" fillId="2" borderId="0" xfId="0" applyFont="1" applyFill="1"/>
    <xf numFmtId="0" fontId="13" fillId="0" borderId="0" xfId="0" applyFont="1" applyAlignment="1">
      <alignment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vertical="center" shrinkToFit="1"/>
    </xf>
    <xf numFmtId="0" fontId="23" fillId="6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4" fillId="6" borderId="1" xfId="1" applyFont="1" applyFill="1" applyBorder="1" applyAlignment="1">
      <alignment horizontal="center" vertical="center" shrinkToFi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177" fontId="28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shrinkToFit="1"/>
    </xf>
    <xf numFmtId="0" fontId="0" fillId="0" borderId="1" xfId="0" applyBorder="1"/>
    <xf numFmtId="0" fontId="3" fillId="3" borderId="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2" fillId="6" borderId="1" xfId="0" applyFont="1" applyFill="1" applyBorder="1" applyAlignment="1">
      <alignment vertical="center"/>
    </xf>
    <xf numFmtId="49" fontId="29" fillId="0" borderId="1" xfId="0" applyNumberFormat="1" applyFont="1" applyBorder="1" applyAlignment="1">
      <alignment horizontal="center" vertical="center"/>
    </xf>
    <xf numFmtId="0" fontId="28" fillId="0" borderId="1" xfId="0" quotePrefix="1" applyFont="1" applyBorder="1" applyAlignment="1">
      <alignment horizontal="left" vertical="center" wrapText="1" shrinkToFit="1"/>
    </xf>
    <xf numFmtId="0" fontId="36" fillId="7" borderId="0" xfId="0" applyFont="1" applyFill="1" applyAlignment="1">
      <alignment vertical="center"/>
    </xf>
    <xf numFmtId="0" fontId="12" fillId="7" borderId="0" xfId="0" applyFont="1" applyFill="1" applyAlignment="1">
      <alignment wrapText="1"/>
    </xf>
    <xf numFmtId="0" fontId="12" fillId="7" borderId="0" xfId="0" applyFont="1" applyFill="1"/>
    <xf numFmtId="0" fontId="3" fillId="8" borderId="13" xfId="0" applyFont="1" applyFill="1" applyBorder="1" applyAlignment="1">
      <alignment horizontal="center" vertical="center" wrapText="1" shrinkToFit="1"/>
    </xf>
    <xf numFmtId="0" fontId="27" fillId="0" borderId="1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/>
    </xf>
    <xf numFmtId="0" fontId="19" fillId="8" borderId="4" xfId="0" applyFont="1" applyFill="1" applyBorder="1" applyAlignment="1">
      <alignment horizontal="center" vertical="center" wrapText="1"/>
    </xf>
    <xf numFmtId="0" fontId="19" fillId="8" borderId="12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8" fillId="0" borderId="1" xfId="0" quotePrefix="1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9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F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11</xdr:row>
          <xdr:rowOff>28575</xdr:rowOff>
        </xdr:from>
        <xdr:to>
          <xdr:col>7</xdr:col>
          <xdr:colOff>1095375</xdr:colOff>
          <xdr:row>12</xdr:row>
          <xdr:rowOff>114300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437D-B019-401F-9CAF-A33F91A4E330}">
  <sheetPr>
    <pageSetUpPr fitToPage="1"/>
  </sheetPr>
  <dimension ref="A1:M40"/>
  <sheetViews>
    <sheetView showGridLines="0" tabSelected="1" view="pageBreakPreview" zoomScale="85" zoomScaleNormal="78" zoomScaleSheetLayoutView="85" workbookViewId="0">
      <selection activeCell="D54" sqref="D54"/>
    </sheetView>
  </sheetViews>
  <sheetFormatPr defaultRowHeight="13.5" x14ac:dyDescent="0.15"/>
  <cols>
    <col min="1" max="1" width="4.6640625" style="7" customWidth="1"/>
    <col min="2" max="2" width="19.109375" customWidth="1"/>
    <col min="3" max="3" width="29.44140625" customWidth="1"/>
    <col min="4" max="4" width="12.109375" customWidth="1"/>
    <col min="5" max="5" width="28.6640625" style="1" customWidth="1"/>
    <col min="6" max="6" width="19.77734375" style="2" customWidth="1"/>
    <col min="7" max="7" width="29.33203125" customWidth="1"/>
    <col min="8" max="8" width="23.44140625" customWidth="1"/>
    <col min="9" max="9" width="16.33203125" customWidth="1"/>
    <col min="10" max="10" width="6.5546875" customWidth="1"/>
    <col min="11" max="11" width="1.44140625" customWidth="1"/>
    <col min="12" max="12" width="19.77734375" hidden="1" customWidth="1"/>
    <col min="13" max="13" width="8.88671875" hidden="1" customWidth="1"/>
  </cols>
  <sheetData>
    <row r="1" spans="1:12" ht="39.75" customHeight="1" x14ac:dyDescent="0.15">
      <c r="A1" s="95" t="s">
        <v>140</v>
      </c>
      <c r="B1" s="95"/>
      <c r="C1" s="95"/>
      <c r="D1" s="95"/>
      <c r="E1" s="95"/>
      <c r="F1" s="95"/>
      <c r="G1" s="95"/>
      <c r="H1" s="95"/>
      <c r="I1" s="95"/>
      <c r="J1" s="95"/>
      <c r="K1" s="20"/>
      <c r="L1" s="20"/>
    </row>
    <row r="2" spans="1:12" ht="22.5" customHeight="1" x14ac:dyDescent="0.3">
      <c r="A2" s="103" t="s">
        <v>117</v>
      </c>
      <c r="B2" s="103"/>
      <c r="C2" s="103"/>
      <c r="D2" s="4"/>
      <c r="E2" s="71" t="s">
        <v>8</v>
      </c>
      <c r="F2" s="14"/>
      <c r="G2" s="15"/>
      <c r="H2" s="15"/>
      <c r="K2" s="16"/>
    </row>
    <row r="3" spans="1:12" ht="22.5" customHeight="1" x14ac:dyDescent="0.3">
      <c r="A3" s="103" t="s">
        <v>4</v>
      </c>
      <c r="B3" s="103"/>
      <c r="C3" s="73"/>
      <c r="D3" s="4"/>
      <c r="E3" s="3" t="s">
        <v>118</v>
      </c>
      <c r="F3" s="14"/>
      <c r="G3" s="15"/>
      <c r="H3" s="15"/>
      <c r="I3" s="16"/>
      <c r="J3" s="16"/>
      <c r="K3" s="16"/>
    </row>
    <row r="4" spans="1:12" ht="22.5" customHeight="1" x14ac:dyDescent="0.3">
      <c r="A4" s="103" t="s">
        <v>5</v>
      </c>
      <c r="B4" s="103"/>
      <c r="C4" s="74" t="s">
        <v>127</v>
      </c>
      <c r="D4" s="4"/>
      <c r="E4" s="3" t="s">
        <v>71</v>
      </c>
      <c r="F4" s="14"/>
      <c r="G4" s="15"/>
      <c r="H4" s="15"/>
      <c r="K4" s="16"/>
    </row>
    <row r="5" spans="1:12" ht="22.5" customHeight="1" x14ac:dyDescent="0.3">
      <c r="A5" s="103" t="s">
        <v>137</v>
      </c>
      <c r="B5" s="103"/>
      <c r="C5" s="74" t="s">
        <v>127</v>
      </c>
      <c r="D5" s="4"/>
      <c r="E5" s="3" t="s">
        <v>121</v>
      </c>
      <c r="F5" s="14"/>
      <c r="G5" s="15"/>
      <c r="H5" s="15"/>
      <c r="I5" s="16"/>
      <c r="J5" s="16"/>
      <c r="K5" s="16"/>
    </row>
    <row r="6" spans="1:12" ht="22.5" customHeight="1" thickBot="1" x14ac:dyDescent="0.35">
      <c r="A6" s="103" t="s">
        <v>26</v>
      </c>
      <c r="B6" s="103"/>
      <c r="C6" s="67" t="s">
        <v>72</v>
      </c>
      <c r="D6" s="4"/>
      <c r="E6" s="76" t="s">
        <v>138</v>
      </c>
      <c r="F6" s="77"/>
      <c r="G6" s="78"/>
      <c r="H6" s="17"/>
      <c r="K6" s="16"/>
    </row>
    <row r="7" spans="1:12" ht="22.5" customHeight="1" thickBot="1" x14ac:dyDescent="0.35">
      <c r="A7" s="103" t="s">
        <v>6</v>
      </c>
      <c r="B7" s="103"/>
      <c r="C7" s="67"/>
      <c r="D7" s="4"/>
      <c r="E7" s="3" t="s">
        <v>122</v>
      </c>
      <c r="F7" s="18"/>
      <c r="G7" s="16"/>
      <c r="H7" s="16"/>
      <c r="I7" s="69" t="s">
        <v>97</v>
      </c>
      <c r="J7" s="70">
        <f>J19+J20+J26+J27+J33+J34+C39+H39</f>
        <v>0</v>
      </c>
      <c r="K7" s="16"/>
    </row>
    <row r="8" spans="1:12" ht="22.5" customHeight="1" x14ac:dyDescent="0.15">
      <c r="A8" s="103" t="s">
        <v>7</v>
      </c>
      <c r="B8" s="103"/>
      <c r="C8" s="67"/>
      <c r="E8" s="13" t="s">
        <v>124</v>
      </c>
    </row>
    <row r="9" spans="1:12" ht="22.5" customHeight="1" x14ac:dyDescent="0.15">
      <c r="A9" s="104" t="s">
        <v>123</v>
      </c>
      <c r="B9" s="105"/>
      <c r="C9" s="67" t="s">
        <v>128</v>
      </c>
    </row>
    <row r="10" spans="1:12" ht="15.75" customHeight="1" x14ac:dyDescent="0.15">
      <c r="A10"/>
    </row>
    <row r="11" spans="1:12" ht="16.5" x14ac:dyDescent="0.15">
      <c r="A11" s="99" t="s">
        <v>28</v>
      </c>
      <c r="B11" s="99"/>
      <c r="C11" s="99"/>
      <c r="D11" s="99"/>
      <c r="E11" s="99"/>
      <c r="F11" s="99"/>
      <c r="G11" s="99"/>
      <c r="H11" s="22" t="s">
        <v>29</v>
      </c>
    </row>
    <row r="12" spans="1:12" ht="12" customHeight="1" x14ac:dyDescent="0.15">
      <c r="A12" s="100" t="s">
        <v>129</v>
      </c>
      <c r="B12" s="100"/>
      <c r="C12" s="100"/>
      <c r="D12" s="100"/>
      <c r="E12" s="100"/>
      <c r="F12" s="100"/>
      <c r="G12" s="100"/>
      <c r="H12" s="101"/>
    </row>
    <row r="13" spans="1:12" s="12" customFormat="1" ht="12" customHeight="1" x14ac:dyDescent="0.15">
      <c r="A13" s="100"/>
      <c r="B13" s="100"/>
      <c r="C13" s="100"/>
      <c r="D13" s="100"/>
      <c r="E13" s="100"/>
      <c r="F13" s="100"/>
      <c r="G13" s="100"/>
      <c r="H13" s="101"/>
      <c r="I13" s="13" t="s">
        <v>27</v>
      </c>
    </row>
    <row r="14" spans="1:12" ht="10.5" customHeight="1" x14ac:dyDescent="0.15">
      <c r="A14" s="24"/>
      <c r="B14" s="25"/>
      <c r="C14" s="25"/>
      <c r="D14" s="26"/>
      <c r="E14" s="27"/>
      <c r="F14" s="27"/>
      <c r="G14" s="28"/>
      <c r="H14" s="28"/>
      <c r="J14" s="48"/>
    </row>
    <row r="15" spans="1:12" ht="22.5" customHeight="1" x14ac:dyDescent="0.15">
      <c r="A15" s="72" t="s">
        <v>11</v>
      </c>
      <c r="J15" s="97" t="s">
        <v>83</v>
      </c>
    </row>
    <row r="16" spans="1:12" ht="16.5" customHeight="1" thickBot="1" x14ac:dyDescent="0.2">
      <c r="A16" s="8"/>
      <c r="B16" s="86" t="s">
        <v>98</v>
      </c>
      <c r="C16" s="86"/>
      <c r="D16" s="86"/>
      <c r="I16" s="49"/>
      <c r="J16" s="98"/>
    </row>
    <row r="17" spans="1:13" ht="16.5" customHeight="1" thickTop="1" x14ac:dyDescent="0.15">
      <c r="A17" s="29" t="s">
        <v>2</v>
      </c>
      <c r="B17" s="29" t="s">
        <v>55</v>
      </c>
      <c r="C17" s="29" t="s">
        <v>54</v>
      </c>
      <c r="D17" s="29" t="s">
        <v>56</v>
      </c>
      <c r="E17" s="30" t="s">
        <v>75</v>
      </c>
      <c r="F17" s="102" t="s">
        <v>3</v>
      </c>
      <c r="G17" s="102"/>
      <c r="H17" s="31" t="s">
        <v>139</v>
      </c>
      <c r="I17" s="57" t="s">
        <v>116</v>
      </c>
      <c r="J17" s="61" t="s">
        <v>0</v>
      </c>
      <c r="L17" s="31" t="s">
        <v>114</v>
      </c>
      <c r="M17" s="31" t="s">
        <v>115</v>
      </c>
    </row>
    <row r="18" spans="1:13" ht="16.5" x14ac:dyDescent="0.15">
      <c r="A18" s="32" t="s">
        <v>62</v>
      </c>
      <c r="B18" s="33" t="s">
        <v>73</v>
      </c>
      <c r="C18" s="34" t="s">
        <v>33</v>
      </c>
      <c r="D18" s="33" t="s">
        <v>32</v>
      </c>
      <c r="E18" s="33" t="s">
        <v>93</v>
      </c>
      <c r="F18" s="91" t="s">
        <v>82</v>
      </c>
      <c r="G18" s="91"/>
      <c r="H18" s="47"/>
      <c r="I18" s="58" t="s">
        <v>92</v>
      </c>
      <c r="J18" s="62"/>
      <c r="L18" s="56"/>
      <c r="M18" s="56"/>
    </row>
    <row r="19" spans="1:13" ht="39.75" customHeight="1" x14ac:dyDescent="0.15">
      <c r="A19" s="23">
        <v>1</v>
      </c>
      <c r="B19" s="51"/>
      <c r="C19" s="55"/>
      <c r="D19" s="52"/>
      <c r="E19" s="53"/>
      <c r="F19" s="94"/>
      <c r="G19" s="94"/>
      <c r="H19" s="75"/>
      <c r="I19" s="59"/>
      <c r="J19" s="63">
        <f>IFERROR(M19,0)</f>
        <v>0</v>
      </c>
      <c r="L19" s="56" t="str">
        <f>B19&amp;C19&amp;D19</f>
        <v/>
      </c>
      <c r="M19" s="56" t="e">
        <f>VLOOKUP(L19,Sheet1!D:E,2,0)</f>
        <v>#N/A</v>
      </c>
    </row>
    <row r="20" spans="1:13" ht="39.75" customHeight="1" x14ac:dyDescent="0.15">
      <c r="A20" s="23">
        <v>2</v>
      </c>
      <c r="B20" s="51"/>
      <c r="C20" s="55"/>
      <c r="D20" s="52"/>
      <c r="E20" s="53"/>
      <c r="F20" s="94"/>
      <c r="G20" s="94"/>
      <c r="H20" s="75"/>
      <c r="I20" s="59"/>
      <c r="J20" s="63">
        <f>IFERROR(M20,0)</f>
        <v>0</v>
      </c>
      <c r="L20" s="56" t="str">
        <f>B20&amp;C20&amp;D20</f>
        <v/>
      </c>
      <c r="M20" s="56" t="e">
        <f>VLOOKUP(L20,Sheet1!D:E,2,0)</f>
        <v>#N/A</v>
      </c>
    </row>
    <row r="21" spans="1:13" ht="10.5" customHeight="1" x14ac:dyDescent="0.15">
      <c r="A21" s="24"/>
      <c r="B21" s="26"/>
      <c r="C21" s="26"/>
      <c r="D21" s="36"/>
      <c r="E21" s="37"/>
      <c r="G21" s="38"/>
      <c r="H21" s="39"/>
      <c r="I21" s="39"/>
      <c r="J21" s="64"/>
      <c r="K21" s="9"/>
      <c r="L21" s="21"/>
      <c r="M21" s="56" t="e">
        <f>VLOOKUP(L21,Sheet1!D:E,2,0)</f>
        <v>#N/A</v>
      </c>
    </row>
    <row r="22" spans="1:13" ht="22.5" customHeight="1" x14ac:dyDescent="0.15">
      <c r="A22" s="72" t="s">
        <v>119</v>
      </c>
      <c r="B22" s="41"/>
      <c r="C22" s="41"/>
      <c r="D22" s="25"/>
      <c r="E22" s="24"/>
      <c r="G22" s="38"/>
      <c r="H22" s="39"/>
      <c r="I22" s="39"/>
      <c r="J22" s="64"/>
      <c r="K22" s="10"/>
      <c r="L22" s="21"/>
      <c r="M22" s="56" t="e">
        <f>VLOOKUP(L22,Sheet1!D:E,2,0)</f>
        <v>#N/A</v>
      </c>
    </row>
    <row r="23" spans="1:13" ht="16.5" x14ac:dyDescent="0.25">
      <c r="A23" s="8"/>
      <c r="B23" s="83" t="s">
        <v>99</v>
      </c>
      <c r="C23" s="83"/>
      <c r="D23" s="25"/>
      <c r="E23" s="24"/>
      <c r="G23" s="38"/>
      <c r="H23" s="39"/>
      <c r="I23" s="39"/>
      <c r="J23" s="64"/>
      <c r="K23" s="10"/>
      <c r="L23" s="21"/>
      <c r="M23" s="56" t="e">
        <f>VLOOKUP(L23,Sheet1!D:E,2,0)</f>
        <v>#N/A</v>
      </c>
    </row>
    <row r="24" spans="1:13" ht="16.5" x14ac:dyDescent="0.15">
      <c r="A24" s="42" t="s">
        <v>2</v>
      </c>
      <c r="B24" s="42" t="s">
        <v>64</v>
      </c>
      <c r="C24" s="42" t="s">
        <v>1</v>
      </c>
      <c r="D24" s="96" t="s">
        <v>13</v>
      </c>
      <c r="E24" s="96"/>
      <c r="F24" s="90" t="s">
        <v>141</v>
      </c>
      <c r="G24" s="90"/>
      <c r="H24" s="43" t="s">
        <v>12</v>
      </c>
      <c r="I24" s="60" t="s">
        <v>14</v>
      </c>
      <c r="J24" s="65" t="s">
        <v>0</v>
      </c>
      <c r="L24" s="56"/>
      <c r="M24" s="56" t="e">
        <f>VLOOKUP(L24,Sheet1!D:E,2,0)</f>
        <v>#N/A</v>
      </c>
    </row>
    <row r="25" spans="1:13" ht="16.5" customHeight="1" x14ac:dyDescent="0.15">
      <c r="A25" s="32" t="s">
        <v>62</v>
      </c>
      <c r="B25" s="32" t="s">
        <v>78</v>
      </c>
      <c r="C25" s="44" t="s">
        <v>79</v>
      </c>
      <c r="D25" s="93" t="s">
        <v>84</v>
      </c>
      <c r="E25" s="93"/>
      <c r="F25" s="91" t="s">
        <v>85</v>
      </c>
      <c r="G25" s="91"/>
      <c r="H25" s="35" t="s">
        <v>130</v>
      </c>
      <c r="I25" s="58" t="s">
        <v>74</v>
      </c>
      <c r="J25" s="62"/>
      <c r="L25" s="56"/>
      <c r="M25" s="56" t="e">
        <f>VLOOKUP(L25,Sheet1!D:E,2,0)</f>
        <v>#N/A</v>
      </c>
    </row>
    <row r="26" spans="1:13" ht="35.1" customHeight="1" x14ac:dyDescent="0.15">
      <c r="A26" s="23">
        <v>1</v>
      </c>
      <c r="B26" s="54"/>
      <c r="C26" s="55"/>
      <c r="D26" s="94"/>
      <c r="E26" s="94"/>
      <c r="F26" s="92"/>
      <c r="G26" s="92"/>
      <c r="H26" s="50"/>
      <c r="I26" s="59"/>
      <c r="J26" s="63">
        <f t="shared" ref="J26:J27" si="0">IFERROR(M26,0)</f>
        <v>0</v>
      </c>
      <c r="L26" s="56" t="str">
        <f>B26&amp;C26</f>
        <v/>
      </c>
      <c r="M26" s="56" t="e">
        <f>VLOOKUP(L26,Sheet1!D:E,2,0)</f>
        <v>#N/A</v>
      </c>
    </row>
    <row r="27" spans="1:13" ht="35.1" customHeight="1" x14ac:dyDescent="0.15">
      <c r="A27" s="23">
        <v>2</v>
      </c>
      <c r="B27" s="54"/>
      <c r="C27" s="55"/>
      <c r="D27" s="94"/>
      <c r="E27" s="94"/>
      <c r="F27" s="92"/>
      <c r="G27" s="92"/>
      <c r="H27" s="50"/>
      <c r="I27" s="59"/>
      <c r="J27" s="63">
        <f t="shared" si="0"/>
        <v>0</v>
      </c>
      <c r="L27" s="56" t="str">
        <f>B27&amp;C27</f>
        <v/>
      </c>
      <c r="M27" s="56" t="e">
        <f>VLOOKUP(L27,Sheet1!D:E,2,0)</f>
        <v>#N/A</v>
      </c>
    </row>
    <row r="28" spans="1:13" ht="16.5" x14ac:dyDescent="0.15">
      <c r="A28" s="24"/>
      <c r="B28" s="45"/>
      <c r="C28" s="45"/>
      <c r="D28" s="46"/>
      <c r="E28" s="37"/>
      <c r="G28" s="40"/>
      <c r="H28" s="39"/>
      <c r="I28" s="39"/>
      <c r="J28" s="64"/>
      <c r="L28" s="56"/>
      <c r="M28" s="56" t="e">
        <f>VLOOKUP(L28,Sheet1!D:E,2,0)</f>
        <v>#N/A</v>
      </c>
    </row>
    <row r="29" spans="1:13" ht="22.5" customHeight="1" x14ac:dyDescent="0.15">
      <c r="A29" s="72" t="s">
        <v>120</v>
      </c>
      <c r="B29" s="41"/>
      <c r="C29" s="41"/>
      <c r="D29" s="25"/>
      <c r="E29" s="24"/>
      <c r="G29" s="38"/>
      <c r="H29" s="39"/>
      <c r="I29" s="39"/>
      <c r="J29" s="64"/>
      <c r="L29" s="56"/>
      <c r="M29" s="56" t="e">
        <f>VLOOKUP(L29,Sheet1!D:E,2,0)</f>
        <v>#N/A</v>
      </c>
    </row>
    <row r="30" spans="1:13" ht="16.5" x14ac:dyDescent="0.25">
      <c r="A30" s="8"/>
      <c r="B30" s="83" t="s">
        <v>99</v>
      </c>
      <c r="C30" s="83"/>
      <c r="D30" s="25"/>
      <c r="E30" s="24"/>
      <c r="G30" s="38"/>
      <c r="H30" s="39"/>
      <c r="I30" s="39"/>
      <c r="J30" s="64"/>
      <c r="L30" s="56"/>
      <c r="M30" s="56" t="e">
        <f>VLOOKUP(L30,Sheet1!D:E,2,0)</f>
        <v>#N/A</v>
      </c>
    </row>
    <row r="31" spans="1:13" ht="22.5" customHeight="1" x14ac:dyDescent="0.15">
      <c r="A31" s="42" t="s">
        <v>2</v>
      </c>
      <c r="B31" s="42" t="s">
        <v>64</v>
      </c>
      <c r="C31" s="42" t="s">
        <v>1</v>
      </c>
      <c r="D31" s="87" t="s">
        <v>13</v>
      </c>
      <c r="E31" s="87"/>
      <c r="F31" s="90" t="s">
        <v>141</v>
      </c>
      <c r="G31" s="90"/>
      <c r="H31" s="43" t="s">
        <v>12</v>
      </c>
      <c r="I31" s="60" t="s">
        <v>14</v>
      </c>
      <c r="J31" s="65" t="s">
        <v>0</v>
      </c>
      <c r="L31" s="56"/>
      <c r="M31" s="56" t="e">
        <f>VLOOKUP(L31,Sheet1!D:E,2,0)</f>
        <v>#N/A</v>
      </c>
    </row>
    <row r="32" spans="1:13" ht="16.5" x14ac:dyDescent="0.15">
      <c r="A32" s="32" t="s">
        <v>62</v>
      </c>
      <c r="B32" s="32" t="s">
        <v>87</v>
      </c>
      <c r="C32" s="44" t="s">
        <v>89</v>
      </c>
      <c r="D32" s="88" t="s">
        <v>90</v>
      </c>
      <c r="E32" s="88"/>
      <c r="F32" s="91" t="s">
        <v>85</v>
      </c>
      <c r="G32" s="91"/>
      <c r="H32" s="35" t="s">
        <v>91</v>
      </c>
      <c r="I32" s="58" t="s">
        <v>74</v>
      </c>
      <c r="J32" s="62"/>
      <c r="L32" s="56"/>
      <c r="M32" s="56" t="e">
        <f>VLOOKUP(L32,Sheet1!D:E,2,0)</f>
        <v>#N/A</v>
      </c>
    </row>
    <row r="33" spans="1:13" ht="35.1" customHeight="1" x14ac:dyDescent="0.15">
      <c r="A33" s="23">
        <v>1</v>
      </c>
      <c r="B33" s="54"/>
      <c r="C33" s="55"/>
      <c r="D33" s="89"/>
      <c r="E33" s="89"/>
      <c r="F33" s="92"/>
      <c r="G33" s="92"/>
      <c r="H33" s="50"/>
      <c r="I33" s="59"/>
      <c r="J33" s="63">
        <f t="shared" ref="J33:J34" si="1">IFERROR(M33,0)</f>
        <v>0</v>
      </c>
      <c r="L33" s="56" t="str">
        <f t="shared" ref="L33:L34" si="2">B33&amp;C33</f>
        <v/>
      </c>
      <c r="M33" s="56" t="e">
        <f>VLOOKUP(L33,Sheet1!D:E,2,0)</f>
        <v>#N/A</v>
      </c>
    </row>
    <row r="34" spans="1:13" ht="35.1" customHeight="1" thickBot="1" x14ac:dyDescent="0.2">
      <c r="A34" s="23">
        <v>2</v>
      </c>
      <c r="B34" s="54"/>
      <c r="C34" s="55"/>
      <c r="D34" s="89"/>
      <c r="E34" s="89"/>
      <c r="F34" s="92"/>
      <c r="G34" s="92"/>
      <c r="H34" s="50"/>
      <c r="I34" s="59"/>
      <c r="J34" s="66">
        <f t="shared" si="1"/>
        <v>0</v>
      </c>
      <c r="L34" s="56" t="str">
        <f t="shared" si="2"/>
        <v/>
      </c>
      <c r="M34" s="56" t="e">
        <f>VLOOKUP(L34,Sheet1!D:E,2,0)</f>
        <v>#N/A</v>
      </c>
    </row>
    <row r="35" spans="1:13" ht="22.5" customHeight="1" thickTop="1" x14ac:dyDescent="0.15">
      <c r="A35" s="24"/>
      <c r="B35" s="45"/>
      <c r="C35" s="45"/>
      <c r="D35" s="46"/>
      <c r="E35" s="37"/>
      <c r="G35" s="40"/>
      <c r="H35" s="39"/>
      <c r="I35" s="39"/>
      <c r="J35" s="40"/>
      <c r="K35" s="10"/>
      <c r="L35" s="11"/>
    </row>
    <row r="36" spans="1:13" ht="22.5" customHeight="1" x14ac:dyDescent="0.15">
      <c r="A36" s="8" t="s">
        <v>96</v>
      </c>
      <c r="B36" s="41"/>
      <c r="C36" s="41"/>
      <c r="D36" s="25"/>
      <c r="E36" s="72" t="s">
        <v>136</v>
      </c>
      <c r="F36"/>
      <c r="K36" s="10"/>
      <c r="L36" s="11"/>
    </row>
    <row r="37" spans="1:13" ht="22.5" customHeight="1" thickBot="1" x14ac:dyDescent="0.3">
      <c r="A37" s="68"/>
      <c r="B37" s="68" t="s">
        <v>69</v>
      </c>
      <c r="C37" s="68" t="s">
        <v>70</v>
      </c>
      <c r="F37" s="83" t="s">
        <v>99</v>
      </c>
      <c r="G37" s="83"/>
    </row>
    <row r="38" spans="1:13" ht="16.5" x14ac:dyDescent="0.15">
      <c r="A38" s="32" t="s">
        <v>62</v>
      </c>
      <c r="B38" s="32">
        <v>50</v>
      </c>
      <c r="C38" s="32">
        <f>B38/10</f>
        <v>5</v>
      </c>
      <c r="E38" s="68"/>
      <c r="F38" s="84" t="s">
        <v>9</v>
      </c>
      <c r="G38" s="85"/>
      <c r="H38" s="79" t="s">
        <v>135</v>
      </c>
    </row>
    <row r="39" spans="1:13" ht="17.25" thickBot="1" x14ac:dyDescent="0.2">
      <c r="A39" s="23">
        <v>1</v>
      </c>
      <c r="B39" s="23"/>
      <c r="C39" s="23">
        <f>B39/10</f>
        <v>0</v>
      </c>
      <c r="E39" s="23">
        <v>1</v>
      </c>
      <c r="F39" s="81"/>
      <c r="G39" s="82"/>
      <c r="H39" s="80">
        <f>IFERROR(M39,0)</f>
        <v>0</v>
      </c>
      <c r="M39" t="e">
        <f>VLOOKUP(F39,Sheet1!D:E,2,0)</f>
        <v>#N/A</v>
      </c>
    </row>
    <row r="40" spans="1:13" ht="16.5" x14ac:dyDescent="0.25">
      <c r="A40"/>
      <c r="B40" s="5"/>
      <c r="C40" s="5"/>
      <c r="D40" s="5"/>
      <c r="E40" s="6"/>
      <c r="G40" s="3"/>
    </row>
  </sheetData>
  <mergeCells count="39">
    <mergeCell ref="A1:J1"/>
    <mergeCell ref="D24:E24"/>
    <mergeCell ref="J15:J16"/>
    <mergeCell ref="A11:G11"/>
    <mergeCell ref="A12:G13"/>
    <mergeCell ref="H12:H13"/>
    <mergeCell ref="F17:G17"/>
    <mergeCell ref="A2:C2"/>
    <mergeCell ref="A3:B3"/>
    <mergeCell ref="A4:B4"/>
    <mergeCell ref="A5:B5"/>
    <mergeCell ref="A6:B6"/>
    <mergeCell ref="A7:B7"/>
    <mergeCell ref="A8:B8"/>
    <mergeCell ref="F18:G18"/>
    <mergeCell ref="A9:B9"/>
    <mergeCell ref="F19:G19"/>
    <mergeCell ref="D27:E27"/>
    <mergeCell ref="F24:G24"/>
    <mergeCell ref="F25:G25"/>
    <mergeCell ref="F26:G26"/>
    <mergeCell ref="F27:G27"/>
    <mergeCell ref="F20:G20"/>
    <mergeCell ref="F39:G39"/>
    <mergeCell ref="F37:G37"/>
    <mergeCell ref="F38:G38"/>
    <mergeCell ref="B16:D16"/>
    <mergeCell ref="B23:C23"/>
    <mergeCell ref="B30:C30"/>
    <mergeCell ref="D31:E31"/>
    <mergeCell ref="D32:E32"/>
    <mergeCell ref="D33:E33"/>
    <mergeCell ref="D34:E34"/>
    <mergeCell ref="F31:G31"/>
    <mergeCell ref="F32:G32"/>
    <mergeCell ref="F33:G33"/>
    <mergeCell ref="F34:G34"/>
    <mergeCell ref="D25:E25"/>
    <mergeCell ref="D26:E26"/>
  </mergeCells>
  <phoneticPr fontId="1" type="noConversion"/>
  <dataValidations count="1">
    <dataValidation allowBlank="1" showInputMessage="1" showErrorMessage="1" error="선택박스에서 선택하여 주시기 바랍니다. _x000a_(임의로 텍스트 입력 금지)" sqref="E18:E20" xr:uid="{DE271C88-5A2B-4DD8-8A7C-022C104E35EE}"/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6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790575</xdr:colOff>
                    <xdr:row>11</xdr:row>
                    <xdr:rowOff>28575</xdr:rowOff>
                  </from>
                  <to>
                    <xdr:col>7</xdr:col>
                    <xdr:colOff>1095375</xdr:colOff>
                    <xdr:row>12</xdr:row>
                    <xdr:rowOff>114300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5F98497-5A4A-4425-A2AA-A9A76C26F29B}">
          <x14:formula1>
            <xm:f>Sheet2!$B$1:$B$8</xm:f>
          </x14:formula1>
          <xm:sqref>B25:B27</xm:sqref>
        </x14:dataValidation>
        <x14:dataValidation type="list" allowBlank="1" showInputMessage="1" showErrorMessage="1" xr:uid="{DDC4402C-6AE5-4009-AD7F-558D1C7F461C}">
          <x14:formula1>
            <xm:f>Sheet2!$B$10:$B$12</xm:f>
          </x14:formula1>
          <xm:sqref>C25:C27</xm:sqref>
        </x14:dataValidation>
        <x14:dataValidation type="list" allowBlank="1" showInputMessage="1" showErrorMessage="1" xr:uid="{116BAFFC-69F1-4B26-9339-A72380EB8AF9}">
          <x14:formula1>
            <xm:f>Sheet2!$B$14:$B$19</xm:f>
          </x14:formula1>
          <xm:sqref>B33:B34</xm:sqref>
        </x14:dataValidation>
        <x14:dataValidation type="list" allowBlank="1" showInputMessage="1" showErrorMessage="1" xr:uid="{C1684D22-8B31-45E8-9D5A-CED2A95AEBA7}">
          <x14:formula1>
            <xm:f>Sheet2!$B$21:$B$22</xm:f>
          </x14:formula1>
          <xm:sqref>C33:C34</xm:sqref>
        </x14:dataValidation>
        <x14:dataValidation type="list" allowBlank="1" showInputMessage="1" showErrorMessage="1" error="선택박스에서 선택하여 주시기 바랍니다. _x000a_(임의로 텍스트 입력 금지)" xr:uid="{265A4750-FA2D-48A9-95A4-236A21A9C9A0}">
          <x14:formula1>
            <xm:f>Sheet2!$A$1:$A$4</xm:f>
          </x14:formula1>
          <xm:sqref>B21 C18:C20</xm:sqref>
        </x14:dataValidation>
        <x14:dataValidation type="list" allowBlank="1" showInputMessage="1" showErrorMessage="1" error="선택박스에서 선택하여 주시기 바랍니다. _x000a_(임의로 텍스트 입력 금지)" xr:uid="{E024FDD4-603C-4E90-A395-184C389F85C7}">
          <x14:formula1>
            <xm:f>Sheet2!$A$7:$A$11</xm:f>
          </x14:formula1>
          <xm:sqref>C21 B18:B20</xm:sqref>
        </x14:dataValidation>
        <x14:dataValidation type="list" allowBlank="1" showInputMessage="1" showErrorMessage="1" error="선택박스에서 선택하여 주시기 바랍니다. _x000a_(임의로 텍스트 입력 금지)" xr:uid="{244F6530-51F2-417F-A5B9-0168D8DF8FA4}">
          <x14:formula1>
            <xm:f>Sheet2!$A$13:$A$15</xm:f>
          </x14:formula1>
          <xm:sqref>D18:D21</xm:sqref>
        </x14:dataValidation>
        <x14:dataValidation type="list" allowBlank="1" showInputMessage="1" showErrorMessage="1" xr:uid="{0B53BC2F-FBAF-4192-924F-1097710A3B8A}">
          <x14:formula1>
            <xm:f>Sheet2!$B$24:$B$29</xm:f>
          </x14:formula1>
          <xm:sqref>F39:G39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BEE6-2B90-43E2-BD56-6A93A11489F9}">
  <dimension ref="A1:J29"/>
  <sheetViews>
    <sheetView workbookViewId="0">
      <selection activeCell="H19" sqref="H19"/>
    </sheetView>
  </sheetViews>
  <sheetFormatPr defaultRowHeight="13.5" x14ac:dyDescent="0.15"/>
  <cols>
    <col min="1" max="1" width="44.44140625" bestFit="1" customWidth="1"/>
    <col min="2" max="2" width="29.21875" bestFit="1" customWidth="1"/>
  </cols>
  <sheetData>
    <row r="1" spans="1:10" ht="18.75" x14ac:dyDescent="0.25">
      <c r="A1" t="s">
        <v>33</v>
      </c>
      <c r="B1" s="19" t="s">
        <v>10</v>
      </c>
      <c r="D1" s="19" t="s">
        <v>37</v>
      </c>
    </row>
    <row r="2" spans="1:10" ht="18.75" x14ac:dyDescent="0.25">
      <c r="A2" t="s">
        <v>34</v>
      </c>
      <c r="B2" s="19" t="s">
        <v>16</v>
      </c>
      <c r="D2" s="19" t="s">
        <v>42</v>
      </c>
      <c r="J2" t="s">
        <v>33</v>
      </c>
    </row>
    <row r="3" spans="1:10" ht="18.75" x14ac:dyDescent="0.25">
      <c r="A3" t="s">
        <v>35</v>
      </c>
      <c r="B3" t="s">
        <v>19</v>
      </c>
      <c r="D3" s="19" t="s">
        <v>38</v>
      </c>
      <c r="J3" t="s">
        <v>34</v>
      </c>
    </row>
    <row r="4" spans="1:10" ht="18.75" x14ac:dyDescent="0.25">
      <c r="A4" t="s">
        <v>36</v>
      </c>
      <c r="B4" t="s">
        <v>20</v>
      </c>
      <c r="D4" s="19" t="s">
        <v>39</v>
      </c>
      <c r="J4" t="s">
        <v>35</v>
      </c>
    </row>
    <row r="5" spans="1:10" ht="18.75" x14ac:dyDescent="0.25">
      <c r="B5" t="s">
        <v>21</v>
      </c>
      <c r="D5" s="19" t="s">
        <v>40</v>
      </c>
      <c r="J5" t="s">
        <v>36</v>
      </c>
    </row>
    <row r="6" spans="1:10" ht="18.75" x14ac:dyDescent="0.25">
      <c r="B6" t="s">
        <v>22</v>
      </c>
      <c r="D6" s="19" t="s">
        <v>41</v>
      </c>
    </row>
    <row r="7" spans="1:10" ht="18.75" x14ac:dyDescent="0.25">
      <c r="A7" t="s">
        <v>59</v>
      </c>
      <c r="B7" t="s">
        <v>25</v>
      </c>
      <c r="D7" s="19" t="s">
        <v>43</v>
      </c>
    </row>
    <row r="8" spans="1:10" ht="18.75" x14ac:dyDescent="0.25">
      <c r="A8" t="s">
        <v>57</v>
      </c>
      <c r="B8" t="s">
        <v>63</v>
      </c>
      <c r="D8" s="19" t="s">
        <v>44</v>
      </c>
    </row>
    <row r="9" spans="1:10" ht="18.75" x14ac:dyDescent="0.25">
      <c r="A9" t="s">
        <v>58</v>
      </c>
      <c r="D9" s="19" t="s">
        <v>45</v>
      </c>
    </row>
    <row r="10" spans="1:10" ht="18.75" x14ac:dyDescent="0.25">
      <c r="A10" t="s">
        <v>60</v>
      </c>
      <c r="B10" t="s">
        <v>67</v>
      </c>
      <c r="D10" s="19" t="s">
        <v>46</v>
      </c>
    </row>
    <row r="11" spans="1:10" ht="18.75" x14ac:dyDescent="0.25">
      <c r="A11" t="s">
        <v>61</v>
      </c>
      <c r="B11" t="s">
        <v>65</v>
      </c>
      <c r="D11" s="19" t="s">
        <v>47</v>
      </c>
    </row>
    <row r="12" spans="1:10" ht="18.75" x14ac:dyDescent="0.25">
      <c r="B12" t="s">
        <v>66</v>
      </c>
      <c r="D12" s="19" t="s">
        <v>48</v>
      </c>
    </row>
    <row r="13" spans="1:10" ht="18.75" x14ac:dyDescent="0.25">
      <c r="A13" t="s">
        <v>31</v>
      </c>
      <c r="D13" s="19" t="s">
        <v>49</v>
      </c>
    </row>
    <row r="14" spans="1:10" ht="18.75" x14ac:dyDescent="0.25">
      <c r="A14" t="s">
        <v>32</v>
      </c>
      <c r="B14" t="s">
        <v>18</v>
      </c>
      <c r="D14" s="19" t="s">
        <v>50</v>
      </c>
    </row>
    <row r="15" spans="1:10" ht="18.75" x14ac:dyDescent="0.25">
      <c r="A15" t="s">
        <v>30</v>
      </c>
      <c r="B15" t="s">
        <v>17</v>
      </c>
      <c r="D15" s="19" t="s">
        <v>51</v>
      </c>
    </row>
    <row r="16" spans="1:10" x14ac:dyDescent="0.15">
      <c r="B16" t="s">
        <v>24</v>
      </c>
    </row>
    <row r="17" spans="2:4" x14ac:dyDescent="0.15">
      <c r="B17" t="s">
        <v>23</v>
      </c>
    </row>
    <row r="18" spans="2:4" ht="18.75" x14ac:dyDescent="0.25">
      <c r="B18" t="s">
        <v>15</v>
      </c>
      <c r="D18" s="19" t="s">
        <v>52</v>
      </c>
    </row>
    <row r="19" spans="2:4" ht="18.75" x14ac:dyDescent="0.25">
      <c r="B19" t="s">
        <v>68</v>
      </c>
      <c r="D19" s="19" t="s">
        <v>53</v>
      </c>
    </row>
    <row r="21" spans="2:4" x14ac:dyDescent="0.15">
      <c r="B21" t="s">
        <v>67</v>
      </c>
    </row>
    <row r="22" spans="2:4" x14ac:dyDescent="0.15">
      <c r="B22" t="s">
        <v>65</v>
      </c>
    </row>
    <row r="24" spans="2:4" x14ac:dyDescent="0.15">
      <c r="B24" t="s">
        <v>142</v>
      </c>
    </row>
    <row r="25" spans="2:4" x14ac:dyDescent="0.15">
      <c r="B25" t="s">
        <v>94</v>
      </c>
    </row>
    <row r="26" spans="2:4" x14ac:dyDescent="0.15">
      <c r="B26" t="s">
        <v>95</v>
      </c>
    </row>
    <row r="27" spans="2:4" x14ac:dyDescent="0.15">
      <c r="B27" t="s">
        <v>126</v>
      </c>
    </row>
    <row r="28" spans="2:4" x14ac:dyDescent="0.15">
      <c r="B28" t="s">
        <v>125</v>
      </c>
    </row>
    <row r="29" spans="2:4" x14ac:dyDescent="0.15">
      <c r="B29" t="s">
        <v>132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FF65D-6CC6-44DF-9F6E-A969568447C4}">
  <dimension ref="A1:E103"/>
  <sheetViews>
    <sheetView topLeftCell="A79" workbookViewId="0">
      <selection activeCell="H104" sqref="H104"/>
    </sheetView>
  </sheetViews>
  <sheetFormatPr defaultRowHeight="13.5" x14ac:dyDescent="0.15"/>
  <cols>
    <col min="1" max="1" width="20.88671875" bestFit="1" customWidth="1"/>
    <col min="2" max="2" width="44.44140625" bestFit="1" customWidth="1"/>
  </cols>
  <sheetData>
    <row r="1" spans="1:5" x14ac:dyDescent="0.15">
      <c r="A1" t="s">
        <v>110</v>
      </c>
      <c r="B1" t="s">
        <v>111</v>
      </c>
      <c r="C1" t="s">
        <v>112</v>
      </c>
      <c r="D1" t="s">
        <v>109</v>
      </c>
      <c r="E1" t="s">
        <v>0</v>
      </c>
    </row>
    <row r="2" spans="1:5" x14ac:dyDescent="0.15">
      <c r="A2" t="s">
        <v>59</v>
      </c>
      <c r="B2" t="s">
        <v>33</v>
      </c>
      <c r="C2" t="s">
        <v>31</v>
      </c>
      <c r="D2" t="str">
        <f>A2&amp;B2&amp;C2</f>
        <v>원저 (original article)OGS(구 대한산부인과학회지(KJOG) 포함) 제1저자</v>
      </c>
      <c r="E2">
        <v>6</v>
      </c>
    </row>
    <row r="3" spans="1:5" x14ac:dyDescent="0.15">
      <c r="A3" t="s">
        <v>59</v>
      </c>
      <c r="B3" t="s">
        <v>33</v>
      </c>
      <c r="C3" t="s">
        <v>32</v>
      </c>
      <c r="D3" t="str">
        <f t="shared" ref="D3:D61" si="0">A3&amp;B3&amp;C3</f>
        <v>원저 (original article)OGS(구 대한산부인과학회지(KJOG) 포함) 공동 제1저자</v>
      </c>
      <c r="E3">
        <v>4</v>
      </c>
    </row>
    <row r="4" spans="1:5" x14ac:dyDescent="0.15">
      <c r="A4" t="s">
        <v>59</v>
      </c>
      <c r="B4" t="s">
        <v>33</v>
      </c>
      <c r="C4" t="s">
        <v>30</v>
      </c>
      <c r="D4" t="str">
        <f t="shared" si="0"/>
        <v>원저 (original article)OGS(구 대한산부인과학회지(KJOG) 포함) 공동저자</v>
      </c>
      <c r="E4">
        <v>2</v>
      </c>
    </row>
    <row r="5" spans="1:5" x14ac:dyDescent="0.15">
      <c r="A5" t="s">
        <v>59</v>
      </c>
      <c r="B5" t="s">
        <v>34</v>
      </c>
      <c r="C5" t="s">
        <v>31</v>
      </c>
      <c r="D5" t="str">
        <f t="shared" si="0"/>
        <v>원저 (original article)OGS 이외의 대한산부인과학회 자학회 학술지제1저자</v>
      </c>
      <c r="E5">
        <v>2</v>
      </c>
    </row>
    <row r="6" spans="1:5" x14ac:dyDescent="0.15">
      <c r="A6" t="s">
        <v>59</v>
      </c>
      <c r="B6" t="s">
        <v>34</v>
      </c>
      <c r="C6" t="s">
        <v>32</v>
      </c>
      <c r="D6" t="str">
        <f t="shared" si="0"/>
        <v>원저 (original article)OGS 이외의 대한산부인과학회 자학회 학술지공동 제1저자</v>
      </c>
      <c r="E6">
        <v>1</v>
      </c>
    </row>
    <row r="7" spans="1:5" x14ac:dyDescent="0.15">
      <c r="A7" t="s">
        <v>59</v>
      </c>
      <c r="B7" t="s">
        <v>34</v>
      </c>
      <c r="C7" t="s">
        <v>30</v>
      </c>
      <c r="D7" t="str">
        <f t="shared" si="0"/>
        <v>원저 (original article)OGS 이외의 대한산부인과학회 자학회 학술지공동저자</v>
      </c>
      <c r="E7">
        <v>0</v>
      </c>
    </row>
    <row r="8" spans="1:5" x14ac:dyDescent="0.15">
      <c r="A8" t="s">
        <v>59</v>
      </c>
      <c r="B8" t="s">
        <v>35</v>
      </c>
      <c r="C8" t="s">
        <v>31</v>
      </c>
      <c r="D8" t="str">
        <f t="shared" si="0"/>
        <v>원저 (original article)SCI(E) 등재 학술지제1저자</v>
      </c>
      <c r="E8">
        <v>4</v>
      </c>
    </row>
    <row r="9" spans="1:5" x14ac:dyDescent="0.15">
      <c r="A9" t="s">
        <v>59</v>
      </c>
      <c r="B9" t="s">
        <v>35</v>
      </c>
      <c r="C9" t="s">
        <v>32</v>
      </c>
      <c r="D9" t="str">
        <f t="shared" si="0"/>
        <v>원저 (original article)SCI(E) 등재 학술지공동 제1저자</v>
      </c>
      <c r="E9">
        <v>3</v>
      </c>
    </row>
    <row r="10" spans="1:5" x14ac:dyDescent="0.15">
      <c r="A10" t="s">
        <v>59</v>
      </c>
      <c r="B10" t="s">
        <v>35</v>
      </c>
      <c r="C10" t="s">
        <v>30</v>
      </c>
      <c r="D10" t="str">
        <f t="shared" si="0"/>
        <v>원저 (original article)SCI(E) 등재 학술지공동저자</v>
      </c>
      <c r="E10">
        <v>1</v>
      </c>
    </row>
    <row r="11" spans="1:5" x14ac:dyDescent="0.15">
      <c r="A11" t="s">
        <v>59</v>
      </c>
      <c r="B11" t="s">
        <v>36</v>
      </c>
      <c r="C11" t="s">
        <v>31</v>
      </c>
      <c r="D11" t="str">
        <f t="shared" si="0"/>
        <v>원저 (original article)Index medicus, Korea med, Scopus, ESCI 등재 학술지제1저자</v>
      </c>
      <c r="E11">
        <v>2</v>
      </c>
    </row>
    <row r="12" spans="1:5" x14ac:dyDescent="0.15">
      <c r="A12" t="s">
        <v>59</v>
      </c>
      <c r="B12" t="s">
        <v>36</v>
      </c>
      <c r="C12" t="s">
        <v>32</v>
      </c>
      <c r="D12" t="str">
        <f t="shared" si="0"/>
        <v>원저 (original article)Index medicus, Korea med, Scopus, ESCI 등재 학술지공동 제1저자</v>
      </c>
      <c r="E12">
        <v>1</v>
      </c>
    </row>
    <row r="13" spans="1:5" x14ac:dyDescent="0.15">
      <c r="A13" t="s">
        <v>59</v>
      </c>
      <c r="B13" t="s">
        <v>36</v>
      </c>
      <c r="C13" t="s">
        <v>30</v>
      </c>
      <c r="D13" t="str">
        <f t="shared" si="0"/>
        <v>원저 (original article)Index medicus, Korea med, Scopus, ESCI 등재 학술지공동저자</v>
      </c>
      <c r="E13">
        <v>1</v>
      </c>
    </row>
    <row r="14" spans="1:5" x14ac:dyDescent="0.15">
      <c r="A14" t="s">
        <v>57</v>
      </c>
      <c r="B14" t="s">
        <v>33</v>
      </c>
      <c r="C14" t="s">
        <v>31</v>
      </c>
      <c r="D14" t="str">
        <f t="shared" si="0"/>
        <v>증례보고 (case report)OGS(구 대한산부인과학회지(KJOG) 포함) 제1저자</v>
      </c>
      <c r="E14">
        <v>4</v>
      </c>
    </row>
    <row r="15" spans="1:5" x14ac:dyDescent="0.15">
      <c r="A15" t="s">
        <v>57</v>
      </c>
      <c r="B15" t="s">
        <v>33</v>
      </c>
      <c r="C15" t="s">
        <v>32</v>
      </c>
      <c r="D15" t="str">
        <f t="shared" si="0"/>
        <v>증례보고 (case report)OGS(구 대한산부인과학회지(KJOG) 포함) 공동 제1저자</v>
      </c>
      <c r="E15">
        <v>2</v>
      </c>
    </row>
    <row r="16" spans="1:5" x14ac:dyDescent="0.15">
      <c r="A16" t="s">
        <v>57</v>
      </c>
      <c r="B16" t="s">
        <v>33</v>
      </c>
      <c r="C16" t="s">
        <v>30</v>
      </c>
      <c r="D16" t="str">
        <f t="shared" si="0"/>
        <v>증례보고 (case report)OGS(구 대한산부인과학회지(KJOG) 포함) 공동저자</v>
      </c>
      <c r="E16">
        <v>2</v>
      </c>
    </row>
    <row r="17" spans="1:5" x14ac:dyDescent="0.15">
      <c r="A17" t="s">
        <v>57</v>
      </c>
      <c r="B17" t="s">
        <v>34</v>
      </c>
      <c r="C17" t="s">
        <v>31</v>
      </c>
      <c r="D17" t="str">
        <f t="shared" si="0"/>
        <v>증례보고 (case report)OGS 이외의 대한산부인과학회 자학회 학술지제1저자</v>
      </c>
      <c r="E17">
        <v>2</v>
      </c>
    </row>
    <row r="18" spans="1:5" x14ac:dyDescent="0.15">
      <c r="A18" t="s">
        <v>57</v>
      </c>
      <c r="B18" t="s">
        <v>34</v>
      </c>
      <c r="C18" t="s">
        <v>32</v>
      </c>
      <c r="D18" t="str">
        <f t="shared" si="0"/>
        <v>증례보고 (case report)OGS 이외의 대한산부인과학회 자학회 학술지공동 제1저자</v>
      </c>
      <c r="E18">
        <v>1</v>
      </c>
    </row>
    <row r="19" spans="1:5" x14ac:dyDescent="0.15">
      <c r="A19" t="s">
        <v>57</v>
      </c>
      <c r="B19" t="s">
        <v>34</v>
      </c>
      <c r="C19" t="s">
        <v>30</v>
      </c>
      <c r="D19" t="str">
        <f t="shared" si="0"/>
        <v>증례보고 (case report)OGS 이외의 대한산부인과학회 자학회 학술지공동저자</v>
      </c>
      <c r="E19">
        <v>0</v>
      </c>
    </row>
    <row r="20" spans="1:5" x14ac:dyDescent="0.15">
      <c r="A20" t="s">
        <v>57</v>
      </c>
      <c r="B20" t="s">
        <v>35</v>
      </c>
      <c r="C20" t="s">
        <v>31</v>
      </c>
      <c r="D20" t="str">
        <f t="shared" si="0"/>
        <v>증례보고 (case report)SCI(E) 등재 학술지제1저자</v>
      </c>
      <c r="E20">
        <v>4</v>
      </c>
    </row>
    <row r="21" spans="1:5" x14ac:dyDescent="0.15">
      <c r="A21" t="s">
        <v>57</v>
      </c>
      <c r="B21" t="s">
        <v>35</v>
      </c>
      <c r="C21" t="s">
        <v>32</v>
      </c>
      <c r="D21" t="str">
        <f t="shared" si="0"/>
        <v>증례보고 (case report)SCI(E) 등재 학술지공동 제1저자</v>
      </c>
      <c r="E21">
        <v>3</v>
      </c>
    </row>
    <row r="22" spans="1:5" x14ac:dyDescent="0.15">
      <c r="A22" t="s">
        <v>57</v>
      </c>
      <c r="B22" t="s">
        <v>35</v>
      </c>
      <c r="C22" t="s">
        <v>30</v>
      </c>
      <c r="D22" t="str">
        <f t="shared" si="0"/>
        <v>증례보고 (case report)SCI(E) 등재 학술지공동저자</v>
      </c>
      <c r="E22">
        <v>1</v>
      </c>
    </row>
    <row r="23" spans="1:5" x14ac:dyDescent="0.15">
      <c r="A23" t="s">
        <v>57</v>
      </c>
      <c r="B23" t="s">
        <v>36</v>
      </c>
      <c r="C23" t="s">
        <v>31</v>
      </c>
      <c r="D23" t="str">
        <f t="shared" si="0"/>
        <v>증례보고 (case report)Index medicus, Korea med, Scopus, ESCI 등재 학술지제1저자</v>
      </c>
      <c r="E23">
        <v>2</v>
      </c>
    </row>
    <row r="24" spans="1:5" x14ac:dyDescent="0.15">
      <c r="A24" t="s">
        <v>57</v>
      </c>
      <c r="B24" t="s">
        <v>36</v>
      </c>
      <c r="C24" t="s">
        <v>32</v>
      </c>
      <c r="D24" t="str">
        <f t="shared" si="0"/>
        <v>증례보고 (case report)Index medicus, Korea med, Scopus, ESCI 등재 학술지공동 제1저자</v>
      </c>
      <c r="E24">
        <v>1</v>
      </c>
    </row>
    <row r="25" spans="1:5" x14ac:dyDescent="0.15">
      <c r="A25" t="s">
        <v>57</v>
      </c>
      <c r="B25" t="s">
        <v>36</v>
      </c>
      <c r="C25" t="s">
        <v>30</v>
      </c>
      <c r="D25" t="str">
        <f t="shared" si="0"/>
        <v>증례보고 (case report)Index medicus, Korea med, Scopus, ESCI 등재 학술지공동저자</v>
      </c>
      <c r="E25">
        <v>1</v>
      </c>
    </row>
    <row r="26" spans="1:5" x14ac:dyDescent="0.15">
      <c r="A26" t="s">
        <v>58</v>
      </c>
      <c r="B26" t="s">
        <v>33</v>
      </c>
      <c r="C26" t="s">
        <v>31</v>
      </c>
      <c r="D26" t="str">
        <f t="shared" si="0"/>
        <v>Short CommunicationOGS(구 대한산부인과학회지(KJOG) 포함) 제1저자</v>
      </c>
      <c r="E26">
        <v>4</v>
      </c>
    </row>
    <row r="27" spans="1:5" x14ac:dyDescent="0.15">
      <c r="A27" t="s">
        <v>58</v>
      </c>
      <c r="B27" t="s">
        <v>33</v>
      </c>
      <c r="C27" t="s">
        <v>32</v>
      </c>
      <c r="D27" t="str">
        <f t="shared" si="0"/>
        <v>Short CommunicationOGS(구 대한산부인과학회지(KJOG) 포함) 공동 제1저자</v>
      </c>
      <c r="E27">
        <v>3</v>
      </c>
    </row>
    <row r="28" spans="1:5" x14ac:dyDescent="0.15">
      <c r="A28" t="s">
        <v>58</v>
      </c>
      <c r="B28" t="s">
        <v>33</v>
      </c>
      <c r="C28" t="s">
        <v>30</v>
      </c>
      <c r="D28" t="str">
        <f t="shared" si="0"/>
        <v>Short CommunicationOGS(구 대한산부인과학회지(KJOG) 포함) 공동저자</v>
      </c>
      <c r="E28">
        <v>2</v>
      </c>
    </row>
    <row r="29" spans="1:5" x14ac:dyDescent="0.15">
      <c r="A29" t="s">
        <v>58</v>
      </c>
      <c r="B29" t="s">
        <v>34</v>
      </c>
      <c r="C29" t="s">
        <v>31</v>
      </c>
      <c r="D29" t="str">
        <f t="shared" si="0"/>
        <v>Short CommunicationOGS 이외의 대한산부인과학회 자학회 학술지제1저자</v>
      </c>
      <c r="E29">
        <v>2</v>
      </c>
    </row>
    <row r="30" spans="1:5" x14ac:dyDescent="0.15">
      <c r="A30" t="s">
        <v>58</v>
      </c>
      <c r="B30" t="s">
        <v>34</v>
      </c>
      <c r="C30" t="s">
        <v>32</v>
      </c>
      <c r="D30" t="str">
        <f t="shared" si="0"/>
        <v>Short CommunicationOGS 이외의 대한산부인과학회 자학회 학술지공동 제1저자</v>
      </c>
      <c r="E30">
        <v>1</v>
      </c>
    </row>
    <row r="31" spans="1:5" x14ac:dyDescent="0.15">
      <c r="A31" t="s">
        <v>58</v>
      </c>
      <c r="B31" t="s">
        <v>34</v>
      </c>
      <c r="C31" t="s">
        <v>30</v>
      </c>
      <c r="D31" t="str">
        <f t="shared" si="0"/>
        <v>Short CommunicationOGS 이외의 대한산부인과학회 자학회 학술지공동저자</v>
      </c>
      <c r="E31">
        <v>0</v>
      </c>
    </row>
    <row r="32" spans="1:5" x14ac:dyDescent="0.15">
      <c r="A32" t="s">
        <v>58</v>
      </c>
      <c r="B32" t="s">
        <v>35</v>
      </c>
      <c r="C32" t="s">
        <v>31</v>
      </c>
      <c r="D32" t="str">
        <f t="shared" si="0"/>
        <v>Short CommunicationSCI(E) 등재 학술지제1저자</v>
      </c>
      <c r="E32">
        <v>4</v>
      </c>
    </row>
    <row r="33" spans="1:5" x14ac:dyDescent="0.15">
      <c r="A33" t="s">
        <v>58</v>
      </c>
      <c r="B33" t="s">
        <v>35</v>
      </c>
      <c r="C33" t="s">
        <v>32</v>
      </c>
      <c r="D33" t="str">
        <f t="shared" si="0"/>
        <v>Short CommunicationSCI(E) 등재 학술지공동 제1저자</v>
      </c>
      <c r="E33">
        <v>3</v>
      </c>
    </row>
    <row r="34" spans="1:5" x14ac:dyDescent="0.15">
      <c r="A34" t="s">
        <v>58</v>
      </c>
      <c r="B34" t="s">
        <v>35</v>
      </c>
      <c r="C34" t="s">
        <v>30</v>
      </c>
      <c r="D34" t="str">
        <f t="shared" si="0"/>
        <v>Short CommunicationSCI(E) 등재 학술지공동저자</v>
      </c>
      <c r="E34">
        <v>1</v>
      </c>
    </row>
    <row r="35" spans="1:5" x14ac:dyDescent="0.15">
      <c r="A35" t="s">
        <v>58</v>
      </c>
      <c r="B35" t="s">
        <v>36</v>
      </c>
      <c r="C35" t="s">
        <v>31</v>
      </c>
      <c r="D35" t="str">
        <f t="shared" si="0"/>
        <v>Short CommunicationIndex medicus, Korea med, Scopus, ESCI 등재 학술지제1저자</v>
      </c>
      <c r="E35">
        <v>2</v>
      </c>
    </row>
    <row r="36" spans="1:5" x14ac:dyDescent="0.15">
      <c r="A36" t="s">
        <v>58</v>
      </c>
      <c r="B36" t="s">
        <v>36</v>
      </c>
      <c r="C36" t="s">
        <v>32</v>
      </c>
      <c r="D36" t="str">
        <f t="shared" si="0"/>
        <v>Short CommunicationIndex medicus, Korea med, Scopus, ESCI 등재 학술지공동 제1저자</v>
      </c>
      <c r="E36">
        <v>1</v>
      </c>
    </row>
    <row r="37" spans="1:5" x14ac:dyDescent="0.15">
      <c r="A37" t="s">
        <v>58</v>
      </c>
      <c r="B37" t="s">
        <v>36</v>
      </c>
      <c r="C37" t="s">
        <v>30</v>
      </c>
      <c r="D37" t="str">
        <f t="shared" si="0"/>
        <v>Short CommunicationIndex medicus, Korea med, Scopus, ESCI 등재 학술지공동저자</v>
      </c>
      <c r="E37">
        <v>1</v>
      </c>
    </row>
    <row r="38" spans="1:5" x14ac:dyDescent="0.15">
      <c r="A38" t="s">
        <v>60</v>
      </c>
      <c r="B38" t="s">
        <v>33</v>
      </c>
      <c r="C38" t="s">
        <v>31</v>
      </c>
      <c r="D38" t="str">
        <f t="shared" si="0"/>
        <v>종설 (Review article)OGS(구 대한산부인과학회지(KJOG) 포함) 제1저자</v>
      </c>
      <c r="E38">
        <v>2</v>
      </c>
    </row>
    <row r="39" spans="1:5" x14ac:dyDescent="0.15">
      <c r="A39" t="s">
        <v>60</v>
      </c>
      <c r="B39" t="s">
        <v>33</v>
      </c>
      <c r="C39" t="s">
        <v>32</v>
      </c>
      <c r="D39" t="str">
        <f t="shared" si="0"/>
        <v>종설 (Review article)OGS(구 대한산부인과학회지(KJOG) 포함) 공동 제1저자</v>
      </c>
      <c r="E39">
        <v>2</v>
      </c>
    </row>
    <row r="40" spans="1:5" x14ac:dyDescent="0.15">
      <c r="A40" t="s">
        <v>60</v>
      </c>
      <c r="B40" t="s">
        <v>33</v>
      </c>
      <c r="C40" t="s">
        <v>30</v>
      </c>
      <c r="D40" t="str">
        <f t="shared" si="0"/>
        <v>종설 (Review article)OGS(구 대한산부인과학회지(KJOG) 포함) 공동저자</v>
      </c>
      <c r="E40">
        <v>2</v>
      </c>
    </row>
    <row r="41" spans="1:5" x14ac:dyDescent="0.15">
      <c r="A41" t="s">
        <v>60</v>
      </c>
      <c r="B41" t="s">
        <v>34</v>
      </c>
      <c r="C41" t="s">
        <v>31</v>
      </c>
      <c r="D41" t="str">
        <f t="shared" si="0"/>
        <v>종설 (Review article)OGS 이외의 대한산부인과학회 자학회 학술지제1저자</v>
      </c>
      <c r="E41">
        <v>0</v>
      </c>
    </row>
    <row r="42" spans="1:5" x14ac:dyDescent="0.15">
      <c r="A42" t="s">
        <v>60</v>
      </c>
      <c r="B42" t="s">
        <v>34</v>
      </c>
      <c r="C42" t="s">
        <v>32</v>
      </c>
      <c r="D42" t="str">
        <f t="shared" si="0"/>
        <v>종설 (Review article)OGS 이외의 대한산부인과학회 자학회 학술지공동 제1저자</v>
      </c>
      <c r="E42">
        <v>1</v>
      </c>
    </row>
    <row r="43" spans="1:5" x14ac:dyDescent="0.15">
      <c r="A43" t="s">
        <v>60</v>
      </c>
      <c r="B43" t="s">
        <v>34</v>
      </c>
      <c r="C43" t="s">
        <v>30</v>
      </c>
      <c r="D43" t="str">
        <f t="shared" si="0"/>
        <v>종설 (Review article)OGS 이외의 대한산부인과학회 자학회 학술지공동저자</v>
      </c>
      <c r="E43">
        <v>0</v>
      </c>
    </row>
    <row r="44" spans="1:5" x14ac:dyDescent="0.15">
      <c r="A44" t="s">
        <v>60</v>
      </c>
      <c r="B44" t="s">
        <v>35</v>
      </c>
      <c r="C44" t="s">
        <v>31</v>
      </c>
      <c r="D44" t="str">
        <f t="shared" si="0"/>
        <v>종설 (Review article)SCI(E) 등재 학술지제1저자</v>
      </c>
      <c r="E44">
        <v>1</v>
      </c>
    </row>
    <row r="45" spans="1:5" x14ac:dyDescent="0.15">
      <c r="A45" t="s">
        <v>60</v>
      </c>
      <c r="B45" t="s">
        <v>35</v>
      </c>
      <c r="C45" t="s">
        <v>32</v>
      </c>
      <c r="D45" t="str">
        <f t="shared" si="0"/>
        <v>종설 (Review article)SCI(E) 등재 학술지공동 제1저자</v>
      </c>
      <c r="E45">
        <v>3</v>
      </c>
    </row>
    <row r="46" spans="1:5" x14ac:dyDescent="0.15">
      <c r="A46" t="s">
        <v>60</v>
      </c>
      <c r="B46" t="s">
        <v>35</v>
      </c>
      <c r="C46" t="s">
        <v>30</v>
      </c>
      <c r="D46" t="str">
        <f t="shared" si="0"/>
        <v>종설 (Review article)SCI(E) 등재 학술지공동저자</v>
      </c>
      <c r="E46">
        <v>1</v>
      </c>
    </row>
    <row r="47" spans="1:5" x14ac:dyDescent="0.15">
      <c r="A47" t="s">
        <v>60</v>
      </c>
      <c r="B47" t="s">
        <v>36</v>
      </c>
      <c r="C47" t="s">
        <v>31</v>
      </c>
      <c r="D47" t="str">
        <f t="shared" si="0"/>
        <v>종설 (Review article)Index medicus, Korea med, Scopus, ESCI 등재 학술지제1저자</v>
      </c>
      <c r="E47">
        <v>1</v>
      </c>
    </row>
    <row r="48" spans="1:5" x14ac:dyDescent="0.15">
      <c r="A48" t="s">
        <v>60</v>
      </c>
      <c r="B48" t="s">
        <v>36</v>
      </c>
      <c r="C48" t="s">
        <v>32</v>
      </c>
      <c r="D48" t="str">
        <f t="shared" si="0"/>
        <v>종설 (Review article)Index medicus, Korea med, Scopus, ESCI 등재 학술지공동 제1저자</v>
      </c>
      <c r="E48">
        <v>1</v>
      </c>
    </row>
    <row r="49" spans="1:5" x14ac:dyDescent="0.15">
      <c r="A49" t="s">
        <v>60</v>
      </c>
      <c r="B49" t="s">
        <v>36</v>
      </c>
      <c r="C49" t="s">
        <v>30</v>
      </c>
      <c r="D49" t="str">
        <f t="shared" si="0"/>
        <v>종설 (Review article)Index medicus, Korea med, Scopus, ESCI 등재 학술지공동저자</v>
      </c>
      <c r="E49">
        <v>1</v>
      </c>
    </row>
    <row r="50" spans="1:5" x14ac:dyDescent="0.15">
      <c r="A50" t="s">
        <v>61</v>
      </c>
      <c r="B50" t="s">
        <v>33</v>
      </c>
      <c r="C50" t="s">
        <v>31</v>
      </c>
      <c r="D50" t="str">
        <f t="shared" si="0"/>
        <v>기타OGS(구 대한산부인과학회지(KJOG) 포함) 제1저자</v>
      </c>
      <c r="E50" t="s">
        <v>113</v>
      </c>
    </row>
    <row r="51" spans="1:5" x14ac:dyDescent="0.15">
      <c r="A51" t="s">
        <v>61</v>
      </c>
      <c r="B51" t="s">
        <v>33</v>
      </c>
      <c r="C51" t="s">
        <v>32</v>
      </c>
      <c r="D51" t="str">
        <f t="shared" si="0"/>
        <v>기타OGS(구 대한산부인과학회지(KJOG) 포함) 공동 제1저자</v>
      </c>
      <c r="E51" t="s">
        <v>113</v>
      </c>
    </row>
    <row r="52" spans="1:5" x14ac:dyDescent="0.15">
      <c r="A52" t="s">
        <v>61</v>
      </c>
      <c r="B52" t="s">
        <v>33</v>
      </c>
      <c r="C52" t="s">
        <v>30</v>
      </c>
      <c r="D52" t="str">
        <f t="shared" si="0"/>
        <v>기타OGS(구 대한산부인과학회지(KJOG) 포함) 공동저자</v>
      </c>
      <c r="E52" t="s">
        <v>113</v>
      </c>
    </row>
    <row r="53" spans="1:5" x14ac:dyDescent="0.15">
      <c r="A53" t="s">
        <v>61</v>
      </c>
      <c r="B53" t="s">
        <v>34</v>
      </c>
      <c r="C53" t="s">
        <v>31</v>
      </c>
      <c r="D53" t="str">
        <f t="shared" si="0"/>
        <v>기타OGS 이외의 대한산부인과학회 자학회 학술지제1저자</v>
      </c>
      <c r="E53">
        <v>2</v>
      </c>
    </row>
    <row r="54" spans="1:5" x14ac:dyDescent="0.15">
      <c r="A54" t="s">
        <v>61</v>
      </c>
      <c r="B54" t="s">
        <v>34</v>
      </c>
      <c r="C54" t="s">
        <v>32</v>
      </c>
      <c r="D54" t="str">
        <f t="shared" si="0"/>
        <v>기타OGS 이외의 대한산부인과학회 자학회 학술지공동 제1저자</v>
      </c>
      <c r="E54">
        <v>1</v>
      </c>
    </row>
    <row r="55" spans="1:5" x14ac:dyDescent="0.15">
      <c r="A55" t="s">
        <v>61</v>
      </c>
      <c r="B55" t="s">
        <v>34</v>
      </c>
      <c r="C55" t="s">
        <v>30</v>
      </c>
      <c r="D55" t="str">
        <f t="shared" si="0"/>
        <v>기타OGS 이외의 대한산부인과학회 자학회 학술지공동저자</v>
      </c>
      <c r="E55">
        <v>0</v>
      </c>
    </row>
    <row r="56" spans="1:5" x14ac:dyDescent="0.15">
      <c r="A56" t="s">
        <v>61</v>
      </c>
      <c r="B56" t="s">
        <v>35</v>
      </c>
      <c r="C56" t="s">
        <v>31</v>
      </c>
      <c r="D56" t="str">
        <f t="shared" si="0"/>
        <v>기타SCI(E) 등재 학술지제1저자</v>
      </c>
      <c r="E56">
        <v>4</v>
      </c>
    </row>
    <row r="57" spans="1:5" x14ac:dyDescent="0.15">
      <c r="A57" t="s">
        <v>61</v>
      </c>
      <c r="B57" t="s">
        <v>35</v>
      </c>
      <c r="C57" t="s">
        <v>32</v>
      </c>
      <c r="D57" t="str">
        <f t="shared" si="0"/>
        <v>기타SCI(E) 등재 학술지공동 제1저자</v>
      </c>
      <c r="E57">
        <v>3</v>
      </c>
    </row>
    <row r="58" spans="1:5" x14ac:dyDescent="0.15">
      <c r="A58" t="s">
        <v>61</v>
      </c>
      <c r="B58" t="s">
        <v>35</v>
      </c>
      <c r="C58" t="s">
        <v>30</v>
      </c>
      <c r="D58" t="str">
        <f t="shared" si="0"/>
        <v>기타SCI(E) 등재 학술지공동저자</v>
      </c>
      <c r="E58">
        <v>1</v>
      </c>
    </row>
    <row r="59" spans="1:5" x14ac:dyDescent="0.15">
      <c r="A59" t="s">
        <v>61</v>
      </c>
      <c r="B59" t="s">
        <v>36</v>
      </c>
      <c r="C59" t="s">
        <v>31</v>
      </c>
      <c r="D59" t="str">
        <f t="shared" si="0"/>
        <v>기타Index medicus, Korea med, Scopus, ESCI 등재 학술지제1저자</v>
      </c>
      <c r="E59">
        <v>2</v>
      </c>
    </row>
    <row r="60" spans="1:5" x14ac:dyDescent="0.15">
      <c r="A60" t="s">
        <v>61</v>
      </c>
      <c r="B60" t="s">
        <v>36</v>
      </c>
      <c r="C60" t="s">
        <v>32</v>
      </c>
      <c r="D60" t="str">
        <f t="shared" si="0"/>
        <v>기타Index medicus, Korea med, Scopus, ESCI 등재 학술지공동 제1저자</v>
      </c>
      <c r="E60">
        <v>1</v>
      </c>
    </row>
    <row r="61" spans="1:5" x14ac:dyDescent="0.15">
      <c r="A61" t="s">
        <v>61</v>
      </c>
      <c r="B61" t="s">
        <v>36</v>
      </c>
      <c r="C61" t="s">
        <v>30</v>
      </c>
      <c r="D61" t="str">
        <f t="shared" si="0"/>
        <v>기타Index medicus, Korea med, Scopus, ESCI 등재 학술지공동저자</v>
      </c>
      <c r="E61">
        <v>1</v>
      </c>
    </row>
    <row r="62" spans="1:5" x14ac:dyDescent="0.15">
      <c r="A62" t="s">
        <v>78</v>
      </c>
      <c r="B62" t="s">
        <v>79</v>
      </c>
      <c r="D62" t="str">
        <f>A62&amp;B62</f>
        <v>대한산부인과학회일반연제 제1저자 and 구연발표자 (모두 충족)</v>
      </c>
      <c r="E62">
        <v>2</v>
      </c>
    </row>
    <row r="63" spans="1:5" x14ac:dyDescent="0.15">
      <c r="A63" t="s">
        <v>78</v>
      </c>
      <c r="B63" t="s">
        <v>88</v>
      </c>
      <c r="D63" t="str">
        <f t="shared" ref="D63:D97" si="1">A63&amp;B63</f>
        <v>대한산부인과학회일반연제 제1저자 or 구연발표자 (한가지만 충족)</v>
      </c>
      <c r="E63">
        <v>1</v>
      </c>
    </row>
    <row r="64" spans="1:5" x14ac:dyDescent="0.15">
      <c r="A64" t="s">
        <v>78</v>
      </c>
      <c r="B64" t="s">
        <v>104</v>
      </c>
      <c r="D64" t="str">
        <f t="shared" si="1"/>
        <v>대한산부인과학회포스터 제1저자</v>
      </c>
      <c r="E64">
        <v>1</v>
      </c>
    </row>
    <row r="65" spans="1:5" x14ac:dyDescent="0.15">
      <c r="A65" t="s">
        <v>100</v>
      </c>
      <c r="B65" t="s">
        <v>79</v>
      </c>
      <c r="D65" t="str">
        <f t="shared" si="1"/>
        <v>대한모체태아의학회일반연제 제1저자 and 구연발표자 (모두 충족)</v>
      </c>
      <c r="E65">
        <v>2</v>
      </c>
    </row>
    <row r="66" spans="1:5" x14ac:dyDescent="0.15">
      <c r="A66" t="s">
        <v>100</v>
      </c>
      <c r="B66" t="s">
        <v>88</v>
      </c>
      <c r="D66" t="str">
        <f t="shared" si="1"/>
        <v>대한모체태아의학회일반연제 제1저자 or 구연발표자 (한가지만 충족)</v>
      </c>
      <c r="E66">
        <v>1</v>
      </c>
    </row>
    <row r="67" spans="1:5" x14ac:dyDescent="0.15">
      <c r="A67" t="s">
        <v>100</v>
      </c>
      <c r="B67" t="s">
        <v>104</v>
      </c>
      <c r="D67" t="str">
        <f t="shared" si="1"/>
        <v>대한모체태아의학회포스터 제1저자</v>
      </c>
      <c r="E67">
        <v>1</v>
      </c>
    </row>
    <row r="68" spans="1:5" x14ac:dyDescent="0.15">
      <c r="A68" t="s">
        <v>76</v>
      </c>
      <c r="B68" t="s">
        <v>79</v>
      </c>
      <c r="D68" t="str">
        <f t="shared" si="1"/>
        <v>대한비뇨부인과학회일반연제 제1저자 and 구연발표자 (모두 충족)</v>
      </c>
      <c r="E68">
        <v>2</v>
      </c>
    </row>
    <row r="69" spans="1:5" x14ac:dyDescent="0.15">
      <c r="A69" t="s">
        <v>76</v>
      </c>
      <c r="B69" t="s">
        <v>88</v>
      </c>
      <c r="D69" t="str">
        <f t="shared" si="1"/>
        <v>대한비뇨부인과학회일반연제 제1저자 or 구연발표자 (한가지만 충족)</v>
      </c>
      <c r="E69">
        <v>1</v>
      </c>
    </row>
    <row r="70" spans="1:5" x14ac:dyDescent="0.15">
      <c r="A70" t="s">
        <v>76</v>
      </c>
      <c r="B70" t="s">
        <v>104</v>
      </c>
      <c r="D70" t="str">
        <f t="shared" si="1"/>
        <v>대한비뇨부인과학회포스터 제1저자</v>
      </c>
      <c r="E70">
        <v>1</v>
      </c>
    </row>
    <row r="71" spans="1:5" x14ac:dyDescent="0.15">
      <c r="A71" t="s">
        <v>80</v>
      </c>
      <c r="B71" t="s">
        <v>79</v>
      </c>
      <c r="D71" t="str">
        <f t="shared" si="1"/>
        <v>대한산부인과내분비학회일반연제 제1저자 and 구연발표자 (모두 충족)</v>
      </c>
      <c r="E71">
        <v>2</v>
      </c>
    </row>
    <row r="72" spans="1:5" x14ac:dyDescent="0.15">
      <c r="A72" t="s">
        <v>80</v>
      </c>
      <c r="B72" t="s">
        <v>88</v>
      </c>
      <c r="D72" t="str">
        <f t="shared" si="1"/>
        <v>대한산부인과내분비학회일반연제 제1저자 or 구연발표자 (한가지만 충족)</v>
      </c>
      <c r="E72">
        <v>1</v>
      </c>
    </row>
    <row r="73" spans="1:5" x14ac:dyDescent="0.15">
      <c r="A73" t="s">
        <v>80</v>
      </c>
      <c r="B73" t="s">
        <v>104</v>
      </c>
      <c r="D73" t="str">
        <f t="shared" si="1"/>
        <v>대한산부인과내분비학회포스터 제1저자</v>
      </c>
      <c r="E73">
        <v>1</v>
      </c>
    </row>
    <row r="74" spans="1:5" x14ac:dyDescent="0.15">
      <c r="A74" t="s">
        <v>101</v>
      </c>
      <c r="B74" t="s">
        <v>79</v>
      </c>
      <c r="D74" t="str">
        <f t="shared" si="1"/>
        <v>대한산부인과내시경학회일반연제 제1저자 and 구연발표자 (모두 충족)</v>
      </c>
      <c r="E74">
        <v>2</v>
      </c>
    </row>
    <row r="75" spans="1:5" x14ac:dyDescent="0.15">
      <c r="A75" t="s">
        <v>101</v>
      </c>
      <c r="B75" t="s">
        <v>88</v>
      </c>
      <c r="D75" t="str">
        <f t="shared" si="1"/>
        <v>대한산부인과내시경학회일반연제 제1저자 or 구연발표자 (한가지만 충족)</v>
      </c>
      <c r="E75">
        <v>1</v>
      </c>
    </row>
    <row r="76" spans="1:5" x14ac:dyDescent="0.15">
      <c r="A76" t="s">
        <v>101</v>
      </c>
      <c r="B76" t="s">
        <v>104</v>
      </c>
      <c r="D76" t="str">
        <f t="shared" si="1"/>
        <v>대한산부인과내시경학회포스터 제1저자</v>
      </c>
      <c r="E76">
        <v>1</v>
      </c>
    </row>
    <row r="77" spans="1:5" x14ac:dyDescent="0.15">
      <c r="A77" t="s">
        <v>77</v>
      </c>
      <c r="B77" t="s">
        <v>79</v>
      </c>
      <c r="D77" t="str">
        <f t="shared" si="1"/>
        <v>대한산부인과초음파학회일반연제 제1저자 and 구연발표자 (모두 충족)</v>
      </c>
      <c r="E77">
        <v>2</v>
      </c>
    </row>
    <row r="78" spans="1:5" x14ac:dyDescent="0.15">
      <c r="A78" t="s">
        <v>77</v>
      </c>
      <c r="B78" t="s">
        <v>88</v>
      </c>
      <c r="D78" t="str">
        <f t="shared" si="1"/>
        <v>대한산부인과초음파학회일반연제 제1저자 or 구연발표자 (한가지만 충족)</v>
      </c>
      <c r="E78">
        <v>1</v>
      </c>
    </row>
    <row r="79" spans="1:5" x14ac:dyDescent="0.15">
      <c r="A79" t="s">
        <v>77</v>
      </c>
      <c r="B79" t="s">
        <v>104</v>
      </c>
      <c r="D79" t="str">
        <f t="shared" si="1"/>
        <v>대한산부인과초음파학회포스터 제1저자</v>
      </c>
      <c r="E79">
        <v>1</v>
      </c>
    </row>
    <row r="80" spans="1:5" x14ac:dyDescent="0.15">
      <c r="A80" t="s">
        <v>102</v>
      </c>
      <c r="B80" t="s">
        <v>79</v>
      </c>
      <c r="D80" t="str">
        <f t="shared" si="1"/>
        <v>대한피임생식보건학회일반연제 제1저자 and 구연발표자 (모두 충족)</v>
      </c>
      <c r="E80">
        <v>2</v>
      </c>
    </row>
    <row r="81" spans="1:5" x14ac:dyDescent="0.15">
      <c r="A81" t="s">
        <v>102</v>
      </c>
      <c r="B81" t="s">
        <v>88</v>
      </c>
      <c r="D81" t="str">
        <f t="shared" si="1"/>
        <v>대한피임생식보건학회일반연제 제1저자 or 구연발표자 (한가지만 충족)</v>
      </c>
      <c r="E81">
        <v>1</v>
      </c>
    </row>
    <row r="82" spans="1:5" x14ac:dyDescent="0.15">
      <c r="A82" t="s">
        <v>102</v>
      </c>
      <c r="B82" t="s">
        <v>104</v>
      </c>
      <c r="D82" t="str">
        <f t="shared" si="1"/>
        <v>대한피임생식보건학회포스터 제1저자</v>
      </c>
      <c r="E82">
        <v>1</v>
      </c>
    </row>
    <row r="83" spans="1:5" x14ac:dyDescent="0.15">
      <c r="A83" t="s">
        <v>103</v>
      </c>
      <c r="B83" t="s">
        <v>79</v>
      </c>
      <c r="D83" t="str">
        <f t="shared" si="1"/>
        <v>대한자궁내막증학회일반연제 제1저자 and 구연발표자 (모두 충족)</v>
      </c>
      <c r="E83">
        <v>2</v>
      </c>
    </row>
    <row r="84" spans="1:5" x14ac:dyDescent="0.15">
      <c r="A84" t="s">
        <v>103</v>
      </c>
      <c r="B84" t="s">
        <v>88</v>
      </c>
      <c r="D84" t="str">
        <f t="shared" si="1"/>
        <v>대한자궁내막증학회일반연제 제1저자 or 구연발표자 (한가지만 충족)</v>
      </c>
      <c r="E84">
        <v>1</v>
      </c>
    </row>
    <row r="85" spans="1:5" x14ac:dyDescent="0.15">
      <c r="A85" t="s">
        <v>103</v>
      </c>
      <c r="B85" t="s">
        <v>104</v>
      </c>
      <c r="D85" t="str">
        <f t="shared" si="1"/>
        <v>대한자궁내막증학회포스터 제1저자</v>
      </c>
      <c r="E85">
        <v>1</v>
      </c>
    </row>
    <row r="86" spans="1:5" x14ac:dyDescent="0.15">
      <c r="A86" t="s">
        <v>86</v>
      </c>
      <c r="B86" t="s">
        <v>79</v>
      </c>
      <c r="D86" t="str">
        <f t="shared" si="1"/>
        <v>대한부인종양학회일반연제 제1저자 and 구연발표자 (모두 충족)</v>
      </c>
      <c r="E86">
        <v>1</v>
      </c>
    </row>
    <row r="87" spans="1:5" x14ac:dyDescent="0.15">
      <c r="A87" t="s">
        <v>86</v>
      </c>
      <c r="B87" t="s">
        <v>88</v>
      </c>
      <c r="D87" t="str">
        <f t="shared" si="1"/>
        <v>대한부인종양학회일반연제 제1저자 or 구연발표자 (한가지만 충족)</v>
      </c>
      <c r="E87">
        <v>0.5</v>
      </c>
    </row>
    <row r="88" spans="1:5" x14ac:dyDescent="0.15">
      <c r="A88" t="s">
        <v>105</v>
      </c>
      <c r="B88" t="s">
        <v>79</v>
      </c>
      <c r="D88" t="str">
        <f t="shared" si="1"/>
        <v>대한보조생식학회일반연제 제1저자 and 구연발표자 (모두 충족)</v>
      </c>
      <c r="E88">
        <v>1</v>
      </c>
    </row>
    <row r="89" spans="1:5" x14ac:dyDescent="0.15">
      <c r="A89" t="s">
        <v>105</v>
      </c>
      <c r="B89" t="s">
        <v>88</v>
      </c>
      <c r="D89" t="str">
        <f t="shared" si="1"/>
        <v>대한보조생식학회일반연제 제1저자 or 구연발표자 (한가지만 충족)</v>
      </c>
      <c r="E89">
        <v>0.5</v>
      </c>
    </row>
    <row r="90" spans="1:5" x14ac:dyDescent="0.15">
      <c r="A90" t="s">
        <v>106</v>
      </c>
      <c r="B90" t="s">
        <v>79</v>
      </c>
      <c r="D90" t="str">
        <f t="shared" si="1"/>
        <v>대한폐경학회일반연제 제1저자 and 구연발표자 (모두 충족)</v>
      </c>
      <c r="E90">
        <v>1</v>
      </c>
    </row>
    <row r="91" spans="1:5" x14ac:dyDescent="0.15">
      <c r="A91" t="s">
        <v>106</v>
      </c>
      <c r="B91" t="s">
        <v>88</v>
      </c>
      <c r="D91" t="str">
        <f t="shared" si="1"/>
        <v>대한폐경학회일반연제 제1저자 or 구연발표자 (한가지만 충족)</v>
      </c>
      <c r="E91">
        <v>0.5</v>
      </c>
    </row>
    <row r="92" spans="1:5" x14ac:dyDescent="0.15">
      <c r="A92" t="s">
        <v>107</v>
      </c>
      <c r="B92" t="s">
        <v>79</v>
      </c>
      <c r="D92" t="str">
        <f t="shared" si="1"/>
        <v>대한주산의학회일반연제 제1저자 and 구연발표자 (모두 충족)</v>
      </c>
      <c r="E92">
        <v>1</v>
      </c>
    </row>
    <row r="93" spans="1:5" x14ac:dyDescent="0.15">
      <c r="A93" t="s">
        <v>107</v>
      </c>
      <c r="B93" t="s">
        <v>88</v>
      </c>
      <c r="D93" t="str">
        <f t="shared" si="1"/>
        <v>대한주산의학회일반연제 제1저자 or 구연발표자 (한가지만 충족)</v>
      </c>
      <c r="E93">
        <v>0.5</v>
      </c>
    </row>
    <row r="94" spans="1:5" x14ac:dyDescent="0.15">
      <c r="A94" t="s">
        <v>81</v>
      </c>
      <c r="B94" t="s">
        <v>79</v>
      </c>
      <c r="D94" t="str">
        <f t="shared" si="1"/>
        <v>대한가임력보존학회일반연제 제1저자 and 구연발표자 (모두 충족)</v>
      </c>
      <c r="E94">
        <v>1</v>
      </c>
    </row>
    <row r="95" spans="1:5" x14ac:dyDescent="0.15">
      <c r="A95" t="s">
        <v>81</v>
      </c>
      <c r="B95" t="s">
        <v>88</v>
      </c>
      <c r="D95" t="str">
        <f t="shared" si="1"/>
        <v>대한가임력보존학회일반연제 제1저자 or 구연발표자 (한가지만 충족)</v>
      </c>
      <c r="E95">
        <v>0.5</v>
      </c>
    </row>
    <row r="96" spans="1:5" x14ac:dyDescent="0.15">
      <c r="A96" t="s">
        <v>108</v>
      </c>
      <c r="B96" t="s">
        <v>79</v>
      </c>
      <c r="D96" t="str">
        <f t="shared" si="1"/>
        <v>대한골반통학회일반연제 제1저자 and 구연발표자 (모두 충족)</v>
      </c>
      <c r="E96">
        <v>1</v>
      </c>
    </row>
    <row r="97" spans="1:5" x14ac:dyDescent="0.15">
      <c r="A97" t="s">
        <v>108</v>
      </c>
      <c r="B97" t="s">
        <v>88</v>
      </c>
      <c r="D97" t="str">
        <f t="shared" si="1"/>
        <v>대한골반통학회일반연제 제1저자 or 구연발표자 (한가지만 충족)</v>
      </c>
      <c r="E97">
        <v>0.5</v>
      </c>
    </row>
    <row r="98" spans="1:5" x14ac:dyDescent="0.15">
      <c r="D98" t="s">
        <v>142</v>
      </c>
      <c r="E98">
        <v>1</v>
      </c>
    </row>
    <row r="99" spans="1:5" x14ac:dyDescent="0.15">
      <c r="D99" t="s">
        <v>143</v>
      </c>
      <c r="E99">
        <v>1</v>
      </c>
    </row>
    <row r="100" spans="1:5" x14ac:dyDescent="0.15">
      <c r="D100" t="s">
        <v>95</v>
      </c>
      <c r="E100">
        <v>1</v>
      </c>
    </row>
    <row r="101" spans="1:5" x14ac:dyDescent="0.15">
      <c r="D101" t="s">
        <v>133</v>
      </c>
      <c r="E101">
        <v>1</v>
      </c>
    </row>
    <row r="102" spans="1:5" x14ac:dyDescent="0.15">
      <c r="D102" t="s">
        <v>134</v>
      </c>
      <c r="E102">
        <v>1</v>
      </c>
    </row>
    <row r="103" spans="1:5" x14ac:dyDescent="0.15">
      <c r="D103" t="s">
        <v>131</v>
      </c>
      <c r="E103">
        <v>1</v>
      </c>
    </row>
  </sheetData>
  <autoFilter ref="A1:E97" xr:uid="{F081EBFB-C348-4CF0-ABD1-6A29A0841A07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작성시트</vt:lpstr>
      <vt:lpstr>Sheet2</vt:lpstr>
      <vt:lpstr>Sheet1</vt:lpstr>
      <vt:lpstr>작성시트!Print_Area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MultiCAV User</dc:creator>
  <cp:lastModifiedBy>회의실</cp:lastModifiedBy>
  <cp:lastPrinted>2026-10-21T05:18:00Z</cp:lastPrinted>
  <dcterms:created xsi:type="dcterms:W3CDTF">2002-10-16T04:50:58Z</dcterms:created>
  <dcterms:modified xsi:type="dcterms:W3CDTF">2026-10-22T08:11:29Z</dcterms:modified>
</cp:coreProperties>
</file>